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_otorbaev\Documents\Фин.отчетность\2017\ежемесячный\кырг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осп!$A$1:$C$36</definedName>
  </definedNames>
  <calcPr calcId="152511"/>
</workbook>
</file>

<file path=xl/calcChain.xml><?xml version="1.0" encoding="utf-8"?>
<calcChain xmlns="http://schemas.openxmlformats.org/spreadsheetml/2006/main">
  <c r="C17" i="5" l="1"/>
  <c r="B17" i="5"/>
  <c r="C9" i="5"/>
  <c r="C11" i="5" s="1"/>
  <c r="B9" i="5"/>
  <c r="B11" i="5" s="1"/>
  <c r="B19" i="5" s="1"/>
  <c r="B21" i="5" s="1"/>
  <c r="B25" i="5" s="1"/>
  <c r="B28" i="5" s="1"/>
  <c r="B30" i="5" s="1"/>
  <c r="B31" i="5" s="1"/>
  <c r="D48" i="3"/>
  <c r="D46" i="3"/>
  <c r="C46" i="3"/>
  <c r="B46" i="3"/>
  <c r="D38" i="3"/>
  <c r="C38" i="3"/>
  <c r="C48" i="3" s="1"/>
  <c r="B38" i="3"/>
  <c r="D20" i="3"/>
  <c r="D19" i="3"/>
  <c r="C19" i="3"/>
  <c r="B19" i="3"/>
  <c r="D16" i="3"/>
  <c r="C16" i="3"/>
  <c r="C20" i="3" s="1"/>
  <c r="B16" i="3"/>
  <c r="D11" i="3"/>
  <c r="D26" i="3" s="1"/>
  <c r="C11" i="3"/>
  <c r="B11" i="3"/>
  <c r="C19" i="5" l="1"/>
  <c r="C21" i="5" s="1"/>
  <c r="C25" i="5" s="1"/>
  <c r="C28" i="5" s="1"/>
  <c r="C30" i="5" s="1"/>
  <c r="C31" i="5" s="1"/>
  <c r="B20" i="3"/>
  <c r="B26" i="3" s="1"/>
  <c r="B48" i="3"/>
  <c r="C26" i="3"/>
</calcChain>
</file>

<file path=xl/sharedStrings.xml><?xml version="1.0" encoding="utf-8"?>
<sst xmlns="http://schemas.openxmlformats.org/spreadsheetml/2006/main" count="76" uniqueCount="65">
  <si>
    <t>Дженбаева Э.Т.</t>
  </si>
  <si>
    <t>Илебаев Н.Э.</t>
  </si>
  <si>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</si>
  <si>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</si>
  <si>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</si>
  <si>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</si>
  <si>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</si>
  <si>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</si>
  <si>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</si>
  <si>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</si>
  <si>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</si>
  <si>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</si>
  <si>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</si>
  <si>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</si>
  <si>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</si>
  <si>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</si>
  <si>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</si>
  <si>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</si>
  <si>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</si>
  <si>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</si>
  <si>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</si>
  <si>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</si>
  <si>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</si>
  <si>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</si>
  <si>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Инвестициялар, удерживаемые до погашения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</si>
  <si>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</si>
  <si>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</si>
  <si>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</si>
  <si>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</si>
  <si>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</si>
  <si>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</si>
  <si>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</si>
  <si>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</si>
  <si>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Резервтер</t>
  </si>
  <si>
    <t>Капитал жыйынтыгы</t>
  </si>
  <si>
    <t>Бардык милдеттенмелер жана капитал</t>
  </si>
  <si>
    <t>ОАО "КЫРГЫЗСТАН Коммерциялык банктын"</t>
  </si>
  <si>
    <t>миң .сом</t>
  </si>
  <si>
    <t>Банк Башкармасынын Төрагасы</t>
  </si>
  <si>
    <t>Башкы бухгалтер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</si>
  <si>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</si>
  <si>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</si>
  <si>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</si>
  <si>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</si>
  <si>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</si>
  <si>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</si>
  <si>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Операциондук кирешелер</t>
  </si>
  <si>
    <t>Кирешеге карай салык боюнча чыгашалар</t>
  </si>
  <si>
    <t>Операциондук чыгашалар</t>
  </si>
  <si>
    <t>Таза пайыздык эмес кирешелер</t>
  </si>
  <si>
    <t>Салык салууга чейин пайда</t>
  </si>
  <si>
    <t>Таза пайда</t>
  </si>
  <si>
    <t>Жалпы киреше</t>
  </si>
  <si>
    <t>Бир акцияга пайда</t>
  </si>
  <si>
    <t>Декабрь 2016 г.</t>
  </si>
  <si>
    <t>Операциондук пайда</t>
  </si>
  <si>
    <t>Башка чыгашалар</t>
  </si>
  <si>
    <t>Башка операциялар боюнча баасын жоготуу резервтерин түзүү</t>
  </si>
  <si>
    <t>Пайыздар эсептелүүчү, активдер боюнча баасын жоготуу резервтерин түзүү</t>
  </si>
  <si>
    <t>Пайыздар эсептелүүчү, чыгашага чейинки таза пайыздык кирешелер</t>
  </si>
  <si>
    <t>ОАО "КЫРГЫЗСТАН Коммерциялык банктын" 2017-жылдын 28-февралына карата  жалпы киреше отчету</t>
  </si>
  <si>
    <t>Февраль 2017 г.</t>
  </si>
  <si>
    <t>Февраль  2016 г</t>
  </si>
  <si>
    <t>Февраль 2016 г.</t>
  </si>
  <si>
    <t xml:space="preserve">2017-жылдын 28-февралына карата финансылык абал жөнүндө отчет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</si>
</sst>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1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5" fontId="13" fillId="0" borderId="0" xfId="9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9" applyNumberFormat="1" applyFont="1" applyFill="1" applyBorder="1" applyAlignment="1">
      <alignment vertical="center"/>
    </xf>
    <xf numFmtId="165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9" applyNumberFormat="1" applyFont="1" applyFill="1" applyBorder="1" applyAlignment="1"/>
    <xf numFmtId="3" fontId="12" fillId="0" borderId="0" xfId="9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5" fillId="0" borderId="0" xfId="0" applyFont="1"/>
    <xf numFmtId="0" fontId="8" fillId="0" borderId="0" xfId="0" applyFont="1" applyFill="1" applyBorder="1" applyAlignment="1"/>
    <xf numFmtId="0" fontId="10" fillId="0" borderId="0" xfId="0" applyFont="1" applyFill="1" applyAlignment="1"/>
    <xf numFmtId="0" fontId="16" fillId="0" borderId="0" xfId="0" applyFont="1" applyFill="1" applyAlignment="1">
      <alignment vertical="center"/>
    </xf>
    <xf numFmtId="165" fontId="10" fillId="2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horizontal="center"/>
    </xf>
    <xf numFmtId="165" fontId="10" fillId="0" borderId="0" xfId="8" applyNumberFormat="1" applyFont="1" applyFill="1" applyAlignment="1"/>
    <xf numFmtId="3" fontId="10" fillId="2" borderId="0" xfId="7" applyNumberFormat="1" applyFont="1" applyFill="1" applyBorder="1" applyAlignment="1">
      <alignment vertical="center"/>
    </xf>
    <xf numFmtId="165" fontId="12" fillId="0" borderId="0" xfId="8" applyNumberFormat="1" applyFont="1" applyFill="1" applyAlignment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165" fontId="10" fillId="0" borderId="0" xfId="8" applyNumberFormat="1" applyFont="1" applyFill="1" applyBorder="1" applyAlignment="1">
      <alignment horizontal="center"/>
    </xf>
    <xf numFmtId="165" fontId="10" fillId="0" borderId="0" xfId="8" applyNumberFormat="1" applyFont="1" applyFill="1" applyBorder="1" applyAlignment="1"/>
    <xf numFmtId="165" fontId="13" fillId="0" borderId="0" xfId="8" applyNumberFormat="1" applyFont="1" applyFill="1" applyBorder="1" applyAlignment="1">
      <alignment vertical="center"/>
    </xf>
    <xf numFmtId="165" fontId="10" fillId="0" borderId="0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/>
    <xf numFmtId="165" fontId="12" fillId="0" borderId="0" xfId="8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 wrapText="1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Normal="100" workbookViewId="0">
      <selection activeCell="G38" sqref="G38"/>
    </sheetView>
  </sheetViews>
  <sheetFormatPr defaultRowHeight="14.25" x14ac:dyDescent="0.2"/>
  <cols>
    <col min="1" max="1" width="61" style="3" bestFit="1" customWidth="1"/>
    <col min="2" max="2" width="23.42578125" style="25" customWidth="1"/>
    <col min="3" max="3" width="24" style="25" bestFit="1" customWidth="1"/>
    <col min="4" max="4" width="16.140625" style="3" bestFit="1" customWidth="1"/>
    <col min="5" max="5" width="11.28515625" style="3" bestFit="1" customWidth="1"/>
    <col min="6" max="6" width="16.140625" style="3" bestFit="1" customWidth="1"/>
    <col min="7" max="8" width="24" style="3" bestFit="1" customWidth="1"/>
    <col min="9" max="16384" width="9.140625" style="3"/>
  </cols>
  <sheetData>
    <row r="1" spans="1:9" ht="14.25" customHeight="1" x14ac:dyDescent="0.25">
      <c r="A1" s="80" t="s">
        <v>36</v>
      </c>
      <c r="B1" s="80"/>
      <c r="C1" s="80"/>
    </row>
    <row r="2" spans="1:9" ht="14.25" customHeight="1" x14ac:dyDescent="0.25">
      <c r="A2" s="80" t="s">
        <v>64</v>
      </c>
      <c r="B2" s="80"/>
      <c r="C2" s="80"/>
    </row>
    <row r="3" spans="1:9" ht="12.75" customHeight="1" x14ac:dyDescent="0.2">
      <c r="A3" s="26"/>
    </row>
    <row r="4" spans="1:9" ht="12.75" customHeight="1" x14ac:dyDescent="0.2">
      <c r="A4" s="26"/>
      <c r="B4" s="27"/>
      <c r="C4" s="30"/>
      <c r="F4" s="12"/>
      <c r="G4" s="12"/>
      <c r="H4" s="12"/>
      <c r="I4" s="12"/>
    </row>
    <row r="5" spans="1:9" ht="15" x14ac:dyDescent="0.25">
      <c r="A5" s="26"/>
      <c r="B5" s="29" t="s">
        <v>61</v>
      </c>
      <c r="C5" s="29" t="s">
        <v>63</v>
      </c>
      <c r="D5" s="29" t="s">
        <v>54</v>
      </c>
      <c r="F5" s="27"/>
      <c r="G5" s="30"/>
      <c r="H5" s="30"/>
      <c r="I5" s="12"/>
    </row>
    <row r="6" spans="1:9" ht="15.75" thickBot="1" x14ac:dyDescent="0.3">
      <c r="A6" s="1"/>
      <c r="B6" s="28" t="s">
        <v>37</v>
      </c>
      <c r="C6" s="28" t="s">
        <v>37</v>
      </c>
      <c r="D6" s="28" t="s">
        <v>37</v>
      </c>
      <c r="F6" s="29"/>
      <c r="G6" s="29"/>
      <c r="H6" s="29"/>
      <c r="I6" s="12"/>
    </row>
    <row r="7" spans="1:9" ht="15" x14ac:dyDescent="0.25">
      <c r="A7" s="5" t="s">
        <v>21</v>
      </c>
      <c r="B7" s="16"/>
      <c r="C7" s="16"/>
      <c r="E7" s="16"/>
      <c r="F7" s="16"/>
      <c r="G7" s="16"/>
      <c r="I7" s="12"/>
    </row>
    <row r="8" spans="1:9" x14ac:dyDescent="0.2">
      <c r="A8" s="2" t="s">
        <v>3</v>
      </c>
      <c r="B8" s="16">
        <v>1221500</v>
      </c>
      <c r="C8" s="16">
        <v>1701998</v>
      </c>
      <c r="D8" s="16">
        <v>1413645</v>
      </c>
      <c r="I8" s="12"/>
    </row>
    <row r="9" spans="1:9" x14ac:dyDescent="0.2">
      <c r="A9" s="3" t="s">
        <v>4</v>
      </c>
      <c r="B9" s="16">
        <v>1364753</v>
      </c>
      <c r="C9" s="16">
        <v>754312</v>
      </c>
      <c r="D9" s="16">
        <v>1592040</v>
      </c>
      <c r="I9" s="12"/>
    </row>
    <row r="10" spans="1:9" x14ac:dyDescent="0.2">
      <c r="A10" s="3" t="s">
        <v>5</v>
      </c>
      <c r="B10" s="16">
        <v>314050</v>
      </c>
      <c r="C10" s="16">
        <v>1426577</v>
      </c>
      <c r="D10" s="16">
        <v>549428</v>
      </c>
    </row>
    <row r="11" spans="1:9" ht="15" x14ac:dyDescent="0.25">
      <c r="A11" s="5" t="s">
        <v>6</v>
      </c>
      <c r="B11" s="13">
        <f>B8+B9+B10</f>
        <v>2900303</v>
      </c>
      <c r="C11" s="13">
        <f>C8+C9+C10</f>
        <v>3882887</v>
      </c>
      <c r="D11" s="13">
        <f>D8+D9+D10</f>
        <v>3555113</v>
      </c>
    </row>
    <row r="12" spans="1:9" ht="15" x14ac:dyDescent="0.25">
      <c r="A12" s="2" t="s">
        <v>24</v>
      </c>
      <c r="B12" s="13">
        <v>873684</v>
      </c>
      <c r="C12" s="13">
        <v>289932</v>
      </c>
      <c r="D12" s="13">
        <v>802697</v>
      </c>
    </row>
    <row r="13" spans="1:9" ht="32.25" customHeight="1" x14ac:dyDescent="0.2">
      <c r="A13" s="2" t="s">
        <v>23</v>
      </c>
      <c r="B13" s="16">
        <v>248665</v>
      </c>
      <c r="C13" s="16">
        <v>581726</v>
      </c>
      <c r="D13" s="16">
        <v>469332</v>
      </c>
    </row>
    <row r="14" spans="1:9" ht="32.25" customHeight="1" x14ac:dyDescent="0.2">
      <c r="A14" s="2" t="s">
        <v>22</v>
      </c>
      <c r="B14" s="16">
        <v>169477</v>
      </c>
      <c r="C14" s="16">
        <v>367884</v>
      </c>
      <c r="D14" s="16">
        <v>241466</v>
      </c>
    </row>
    <row r="15" spans="1:9" ht="14.25" customHeight="1" x14ac:dyDescent="0.2">
      <c r="A15" s="3" t="s">
        <v>25</v>
      </c>
      <c r="B15" s="32">
        <v>-288</v>
      </c>
      <c r="C15" s="32">
        <v>-815</v>
      </c>
      <c r="D15" s="32">
        <v>-402</v>
      </c>
    </row>
    <row r="16" spans="1:9" ht="15" customHeight="1" x14ac:dyDescent="0.25">
      <c r="A16" s="5" t="s">
        <v>26</v>
      </c>
      <c r="B16" s="13">
        <f>B14+B15</f>
        <v>169189</v>
      </c>
      <c r="C16" s="13">
        <f>C14+C15</f>
        <v>367069</v>
      </c>
      <c r="D16" s="13">
        <f>D14+D15</f>
        <v>241064</v>
      </c>
    </row>
    <row r="17" spans="1:4" x14ac:dyDescent="0.2">
      <c r="A17" s="8" t="s">
        <v>27</v>
      </c>
      <c r="B17" s="16">
        <v>6457709</v>
      </c>
      <c r="C17" s="16">
        <v>5285174</v>
      </c>
      <c r="D17" s="16">
        <v>6390087</v>
      </c>
    </row>
    <row r="18" spans="1:4" x14ac:dyDescent="0.2">
      <c r="A18" s="3" t="s">
        <v>25</v>
      </c>
      <c r="B18" s="32">
        <v>-430657</v>
      </c>
      <c r="C18" s="32">
        <v>-368059</v>
      </c>
      <c r="D18" s="32">
        <v>-412992</v>
      </c>
    </row>
    <row r="19" spans="1:4" ht="15" x14ac:dyDescent="0.25">
      <c r="A19" s="9" t="s">
        <v>28</v>
      </c>
      <c r="B19" s="14">
        <f>B17+B18</f>
        <v>6027052</v>
      </c>
      <c r="C19" s="14">
        <f>C17+C18</f>
        <v>4917115</v>
      </c>
      <c r="D19" s="14">
        <f>D17+D18</f>
        <v>5977095</v>
      </c>
    </row>
    <row r="20" spans="1:4" ht="15" x14ac:dyDescent="0.25">
      <c r="A20" s="9" t="s">
        <v>7</v>
      </c>
      <c r="B20" s="13">
        <f>B16+B19</f>
        <v>6196241</v>
      </c>
      <c r="C20" s="13">
        <f>C16+C19</f>
        <v>5284184</v>
      </c>
      <c r="D20" s="13">
        <f>D16+D19</f>
        <v>6218159</v>
      </c>
    </row>
    <row r="21" spans="1:4" ht="57" x14ac:dyDescent="0.2">
      <c r="A21" s="2" t="s">
        <v>8</v>
      </c>
      <c r="B21" s="32">
        <v>-3465</v>
      </c>
      <c r="C21" s="16"/>
      <c r="D21" s="16">
        <v>-5905</v>
      </c>
    </row>
    <row r="22" spans="1:4" x14ac:dyDescent="0.2">
      <c r="A22" s="10" t="s">
        <v>9</v>
      </c>
      <c r="B22" s="16"/>
      <c r="C22" s="16"/>
      <c r="D22" s="16">
        <v>0</v>
      </c>
    </row>
    <row r="23" spans="1:4" x14ac:dyDescent="0.2">
      <c r="A23" s="3" t="s">
        <v>10</v>
      </c>
      <c r="B23" s="16">
        <v>486629</v>
      </c>
      <c r="C23" s="16">
        <v>484772</v>
      </c>
      <c r="D23" s="16">
        <v>495997</v>
      </c>
    </row>
    <row r="24" spans="1:4" ht="13.5" customHeight="1" x14ac:dyDescent="0.2">
      <c r="A24" s="3" t="s">
        <v>11</v>
      </c>
      <c r="B24" s="16">
        <v>329673</v>
      </c>
      <c r="C24" s="16">
        <v>253611</v>
      </c>
      <c r="D24" s="16">
        <v>302335</v>
      </c>
    </row>
    <row r="25" spans="1:4" ht="13.5" customHeight="1" x14ac:dyDescent="0.2">
      <c r="A25" s="2"/>
      <c r="B25" s="15"/>
      <c r="D25" s="25"/>
    </row>
    <row r="26" spans="1:4" ht="15.75" thickBot="1" x14ac:dyDescent="0.3">
      <c r="A26" s="5" t="s">
        <v>12</v>
      </c>
      <c r="B26" s="19">
        <f>B11+B12+B13+B20+B21+B22+B23+B24</f>
        <v>11031730</v>
      </c>
      <c r="C26" s="19">
        <f>C11+C12+C13+C20+C21+C22+C23+C24</f>
        <v>10777112</v>
      </c>
      <c r="D26" s="19">
        <f>D11+D12+D13+D20+D21+D22+D23+D24</f>
        <v>11837728</v>
      </c>
    </row>
    <row r="27" spans="1:4" ht="15.75" thickTop="1" x14ac:dyDescent="0.25">
      <c r="A27" s="5"/>
      <c r="B27" s="20"/>
      <c r="D27" s="25"/>
    </row>
    <row r="28" spans="1:4" ht="15" x14ac:dyDescent="0.25">
      <c r="A28" s="5" t="s">
        <v>29</v>
      </c>
      <c r="B28" s="21"/>
      <c r="D28" s="25"/>
    </row>
    <row r="29" spans="1:4" x14ac:dyDescent="0.2">
      <c r="A29" s="2" t="s">
        <v>30</v>
      </c>
      <c r="B29" s="16"/>
      <c r="C29" s="16"/>
      <c r="D29" s="16"/>
    </row>
    <row r="30" spans="1:4" ht="28.5" x14ac:dyDescent="0.2">
      <c r="A30" s="31" t="s">
        <v>31</v>
      </c>
      <c r="B30" s="55">
        <v>444812</v>
      </c>
      <c r="C30" s="16">
        <v>1481507</v>
      </c>
      <c r="D30" s="16">
        <v>819791</v>
      </c>
    </row>
    <row r="31" spans="1:4" x14ac:dyDescent="0.2">
      <c r="A31" s="3" t="s">
        <v>13</v>
      </c>
      <c r="B31" s="16">
        <v>8149922</v>
      </c>
      <c r="C31" s="16">
        <v>7737852</v>
      </c>
      <c r="D31" s="16">
        <v>8637049</v>
      </c>
    </row>
    <row r="32" spans="1:4" x14ac:dyDescent="0.2">
      <c r="A32" s="3" t="s">
        <v>14</v>
      </c>
      <c r="B32" s="16">
        <v>1042918</v>
      </c>
      <c r="C32" s="16">
        <v>353358</v>
      </c>
      <c r="D32" s="16">
        <v>1010549</v>
      </c>
    </row>
    <row r="33" spans="1:4" x14ac:dyDescent="0.2">
      <c r="A33" s="3" t="s">
        <v>15</v>
      </c>
      <c r="B33" s="16">
        <v>1350</v>
      </c>
      <c r="C33" s="16"/>
      <c r="D33" s="16">
        <v>550</v>
      </c>
    </row>
    <row r="34" spans="1:4" x14ac:dyDescent="0.2">
      <c r="A34" s="3" t="s">
        <v>16</v>
      </c>
      <c r="B34" s="16">
        <v>6500</v>
      </c>
      <c r="C34" s="16">
        <v>4020</v>
      </c>
      <c r="D34" s="16">
        <v>6000</v>
      </c>
    </row>
    <row r="35" spans="1:4" ht="57" x14ac:dyDescent="0.2">
      <c r="A35" s="2" t="s">
        <v>8</v>
      </c>
      <c r="B35" s="16"/>
      <c r="C35" s="16">
        <v>3248</v>
      </c>
      <c r="D35" s="16">
        <v>0</v>
      </c>
    </row>
    <row r="36" spans="1:4" x14ac:dyDescent="0.2">
      <c r="A36" s="3" t="s">
        <v>17</v>
      </c>
      <c r="B36" s="16">
        <v>241993</v>
      </c>
      <c r="C36" s="16">
        <v>186766</v>
      </c>
      <c r="D36" s="16">
        <v>226627</v>
      </c>
    </row>
    <row r="37" spans="1:4" x14ac:dyDescent="0.2">
      <c r="A37" s="6"/>
      <c r="B37" s="15"/>
      <c r="D37" s="25"/>
    </row>
    <row r="38" spans="1:4" ht="15" x14ac:dyDescent="0.25">
      <c r="A38" s="5" t="s">
        <v>18</v>
      </c>
      <c r="B38" s="22">
        <f>SUM(B30:B36)</f>
        <v>9887495</v>
      </c>
      <c r="C38" s="22">
        <f>SUM(C30:C36)</f>
        <v>9766751</v>
      </c>
      <c r="D38" s="22">
        <f>SUM(D30:D36)</f>
        <v>10700566</v>
      </c>
    </row>
    <row r="39" spans="1:4" x14ac:dyDescent="0.2">
      <c r="A39" s="2"/>
      <c r="B39" s="21"/>
      <c r="D39" s="25"/>
    </row>
    <row r="40" spans="1:4" ht="12.75" customHeight="1" x14ac:dyDescent="0.2">
      <c r="A40" s="2" t="s">
        <v>2</v>
      </c>
      <c r="C40" s="16"/>
      <c r="D40" s="16"/>
    </row>
    <row r="41" spans="1:4" x14ac:dyDescent="0.2">
      <c r="A41" s="2" t="s">
        <v>32</v>
      </c>
      <c r="B41" s="16">
        <v>1080814</v>
      </c>
      <c r="C41" s="16">
        <v>921310</v>
      </c>
      <c r="D41" s="16">
        <v>1080814</v>
      </c>
    </row>
    <row r="42" spans="1:4" x14ac:dyDescent="0.2">
      <c r="A42" s="3" t="s">
        <v>19</v>
      </c>
      <c r="B42" s="16"/>
      <c r="C42" s="16">
        <v>207</v>
      </c>
      <c r="D42" s="16"/>
    </row>
    <row r="43" spans="1:4" x14ac:dyDescent="0.2">
      <c r="A43" s="2" t="s">
        <v>33</v>
      </c>
      <c r="B43" s="16"/>
      <c r="C43" s="16"/>
      <c r="D43" s="16"/>
    </row>
    <row r="44" spans="1:4" x14ac:dyDescent="0.2">
      <c r="A44" s="3" t="s">
        <v>20</v>
      </c>
      <c r="B44" s="56">
        <v>63421</v>
      </c>
      <c r="C44" s="56">
        <v>88844</v>
      </c>
      <c r="D44" s="56">
        <v>56348</v>
      </c>
    </row>
    <row r="45" spans="1:4" x14ac:dyDescent="0.2">
      <c r="A45" s="2"/>
      <c r="B45" s="17"/>
      <c r="D45" s="25"/>
    </row>
    <row r="46" spans="1:4" ht="15" x14ac:dyDescent="0.25">
      <c r="A46" s="7" t="s">
        <v>34</v>
      </c>
      <c r="B46" s="23">
        <f>SUM(B41:B44)</f>
        <v>1144235</v>
      </c>
      <c r="C46" s="23">
        <f>SUM(C41:C44)</f>
        <v>1010361</v>
      </c>
      <c r="D46" s="23">
        <f>SUM(D41:D44)</f>
        <v>1137162</v>
      </c>
    </row>
    <row r="47" spans="1:4" ht="15" x14ac:dyDescent="0.25">
      <c r="A47" s="7"/>
      <c r="B47" s="23"/>
      <c r="D47" s="25"/>
    </row>
    <row r="48" spans="1:4" ht="15.75" thickBot="1" x14ac:dyDescent="0.3">
      <c r="A48" s="11" t="s">
        <v>35</v>
      </c>
      <c r="B48" s="24">
        <f>B38+B46</f>
        <v>11031730</v>
      </c>
      <c r="C48" s="24">
        <f>C38+C46</f>
        <v>10777112</v>
      </c>
      <c r="D48" s="24">
        <f>D38+D46</f>
        <v>11837728</v>
      </c>
    </row>
    <row r="49" spans="1:3" ht="15.75" thickTop="1" x14ac:dyDescent="0.25">
      <c r="A49" s="11"/>
      <c r="B49" s="23"/>
      <c r="C49" s="18"/>
    </row>
    <row r="50" spans="1:3" ht="15" x14ac:dyDescent="0.25">
      <c r="A50" s="11"/>
      <c r="B50" s="23"/>
      <c r="C50" s="18"/>
    </row>
    <row r="51" spans="1:3" ht="15" x14ac:dyDescent="0.25">
      <c r="A51" s="11"/>
      <c r="B51" s="23"/>
      <c r="C51" s="18"/>
    </row>
    <row r="52" spans="1:3" ht="15" x14ac:dyDescent="0.25">
      <c r="A52" s="11"/>
      <c r="B52" s="23"/>
      <c r="C52" s="18"/>
    </row>
    <row r="53" spans="1:3" x14ac:dyDescent="0.2">
      <c r="A53" s="2"/>
    </row>
    <row r="54" spans="1:3" x14ac:dyDescent="0.2">
      <c r="A54" s="12"/>
    </row>
    <row r="55" spans="1:3" x14ac:dyDescent="0.2">
      <c r="A55" s="3" t="s">
        <v>38</v>
      </c>
      <c r="C55" s="59" t="s">
        <v>1</v>
      </c>
    </row>
    <row r="56" spans="1:3" x14ac:dyDescent="0.2">
      <c r="C56" s="59"/>
    </row>
    <row r="57" spans="1:3" x14ac:dyDescent="0.2">
      <c r="C57" s="59"/>
    </row>
    <row r="58" spans="1:3" x14ac:dyDescent="0.2">
      <c r="A58" s="62" t="s">
        <v>39</v>
      </c>
      <c r="C58" s="59" t="s">
        <v>0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F9" sqref="F9"/>
    </sheetView>
  </sheetViews>
  <sheetFormatPr defaultRowHeight="18" x14ac:dyDescent="0.25"/>
  <cols>
    <col min="1" max="1" width="55" style="34" customWidth="1"/>
    <col min="2" max="2" width="20.42578125" style="34" customWidth="1"/>
    <col min="3" max="3" width="23.5703125" style="34" customWidth="1"/>
    <col min="4" max="4" width="9.140625" style="34"/>
    <col min="5" max="5" width="10.5703125" style="34" bestFit="1" customWidth="1"/>
    <col min="6" max="6" width="20.42578125" style="34" customWidth="1"/>
    <col min="7" max="7" width="23.5703125" style="34" customWidth="1"/>
    <col min="8" max="8" width="24.5703125" style="34" customWidth="1"/>
    <col min="9" max="16384" width="9.140625" style="34"/>
  </cols>
  <sheetData>
    <row r="1" spans="1:10" x14ac:dyDescent="0.25">
      <c r="A1" s="63"/>
      <c r="B1" s="64"/>
      <c r="C1" s="64"/>
    </row>
    <row r="2" spans="1:10" x14ac:dyDescent="0.25">
      <c r="A2" s="65" t="s">
        <v>60</v>
      </c>
      <c r="B2" s="65"/>
      <c r="C2" s="65"/>
    </row>
    <row r="3" spans="1:10" x14ac:dyDescent="0.25">
      <c r="A3" s="60"/>
      <c r="B3" s="61"/>
      <c r="C3" s="61"/>
    </row>
    <row r="4" spans="1:10" ht="24.75" customHeight="1" x14ac:dyDescent="0.25">
      <c r="A4" s="26"/>
      <c r="B4" s="27"/>
      <c r="C4" s="30"/>
    </row>
    <row r="5" spans="1:10" x14ac:dyDescent="0.25">
      <c r="A5" s="33"/>
      <c r="B5" s="29" t="s">
        <v>61</v>
      </c>
      <c r="C5" s="27" t="s">
        <v>62</v>
      </c>
      <c r="E5" s="73"/>
      <c r="F5" s="73"/>
      <c r="G5" s="73"/>
      <c r="H5" s="73"/>
      <c r="I5" s="73"/>
      <c r="J5" s="73"/>
    </row>
    <row r="6" spans="1:10" ht="18.75" thickBot="1" x14ac:dyDescent="0.3">
      <c r="A6" s="33"/>
      <c r="B6" s="28" t="s">
        <v>37</v>
      </c>
      <c r="C6" s="28" t="s">
        <v>37</v>
      </c>
      <c r="E6" s="73"/>
      <c r="F6" s="73"/>
      <c r="G6" s="73"/>
      <c r="H6" s="73"/>
      <c r="I6" s="73"/>
      <c r="J6" s="73"/>
    </row>
    <row r="7" spans="1:10" x14ac:dyDescent="0.25">
      <c r="A7" s="3" t="s">
        <v>40</v>
      </c>
      <c r="B7" s="66">
        <v>199988</v>
      </c>
      <c r="C7" s="67">
        <v>191859</v>
      </c>
      <c r="G7" s="74"/>
      <c r="H7" s="73"/>
      <c r="I7" s="73"/>
      <c r="J7" s="73"/>
    </row>
    <row r="8" spans="1:10" x14ac:dyDescent="0.25">
      <c r="A8" s="3" t="s">
        <v>41</v>
      </c>
      <c r="B8" s="66">
        <v>-80504</v>
      </c>
      <c r="C8" s="68">
        <v>-120487</v>
      </c>
      <c r="G8" s="75"/>
      <c r="H8" s="73"/>
      <c r="I8" s="73"/>
      <c r="J8" s="73"/>
    </row>
    <row r="9" spans="1:10" ht="28.5" x14ac:dyDescent="0.25">
      <c r="A9" s="36" t="s">
        <v>59</v>
      </c>
      <c r="B9" s="37">
        <f>SUM(B7:B8)</f>
        <v>119484</v>
      </c>
      <c r="C9" s="37">
        <f>SUM(C7:C8)</f>
        <v>71372</v>
      </c>
      <c r="G9" s="76"/>
      <c r="H9" s="73"/>
      <c r="I9" s="73"/>
      <c r="J9" s="73"/>
    </row>
    <row r="10" spans="1:10" ht="28.5" x14ac:dyDescent="0.25">
      <c r="A10" s="36" t="s">
        <v>58</v>
      </c>
      <c r="B10" s="45">
        <v>-17824</v>
      </c>
      <c r="C10" s="46">
        <v>-9694</v>
      </c>
      <c r="G10" s="72"/>
      <c r="H10" s="73"/>
      <c r="I10" s="73"/>
      <c r="J10" s="73"/>
    </row>
    <row r="11" spans="1:10" x14ac:dyDescent="0.25">
      <c r="A11" s="51" t="s">
        <v>42</v>
      </c>
      <c r="B11" s="39">
        <f>B9+B10</f>
        <v>101660</v>
      </c>
      <c r="C11" s="39">
        <f>C9+C10</f>
        <v>61678</v>
      </c>
      <c r="G11" s="50"/>
      <c r="H11" s="73"/>
      <c r="I11" s="73"/>
      <c r="J11" s="73"/>
    </row>
    <row r="12" spans="1:10" x14ac:dyDescent="0.25">
      <c r="A12" s="40"/>
      <c r="B12" s="3"/>
      <c r="C12" s="41"/>
      <c r="G12" s="41"/>
      <c r="H12" s="73"/>
      <c r="I12" s="73"/>
      <c r="J12" s="73"/>
    </row>
    <row r="13" spans="1:10" x14ac:dyDescent="0.25">
      <c r="A13" s="3" t="s">
        <v>43</v>
      </c>
      <c r="B13" s="69">
        <v>42375</v>
      </c>
      <c r="C13" s="68">
        <v>37674</v>
      </c>
      <c r="G13" s="75"/>
      <c r="H13" s="73"/>
      <c r="I13" s="73"/>
      <c r="J13" s="73"/>
    </row>
    <row r="14" spans="1:10" x14ac:dyDescent="0.25">
      <c r="A14" s="3" t="s">
        <v>44</v>
      </c>
      <c r="B14" s="66">
        <v>-8812</v>
      </c>
      <c r="C14" s="70">
        <v>-4442</v>
      </c>
      <c r="G14" s="78"/>
      <c r="H14" s="73"/>
      <c r="I14" s="73"/>
      <c r="J14" s="73"/>
    </row>
    <row r="15" spans="1:10" x14ac:dyDescent="0.25">
      <c r="A15" s="3" t="s">
        <v>45</v>
      </c>
      <c r="B15" s="66">
        <v>16679</v>
      </c>
      <c r="C15" s="70">
        <v>20189</v>
      </c>
      <c r="G15" s="78"/>
      <c r="H15" s="73"/>
      <c r="I15" s="73"/>
      <c r="J15" s="73"/>
    </row>
    <row r="16" spans="1:10" x14ac:dyDescent="0.25">
      <c r="A16" s="42" t="s">
        <v>56</v>
      </c>
      <c r="B16" s="66">
        <v>224</v>
      </c>
      <c r="C16" s="70">
        <v>288</v>
      </c>
      <c r="D16" s="35"/>
      <c r="G16" s="78"/>
      <c r="H16" s="73"/>
      <c r="I16" s="73"/>
      <c r="J16" s="73"/>
    </row>
    <row r="17" spans="1:10" ht="18.75" customHeight="1" x14ac:dyDescent="0.25">
      <c r="A17" s="38" t="s">
        <v>49</v>
      </c>
      <c r="B17" s="43">
        <f>SUM(B13:B16)</f>
        <v>50466</v>
      </c>
      <c r="C17" s="43">
        <f>SUM(C13:C16)</f>
        <v>53709</v>
      </c>
      <c r="G17" s="43"/>
      <c r="H17" s="73"/>
      <c r="I17" s="73"/>
      <c r="J17" s="73"/>
    </row>
    <row r="18" spans="1:10" x14ac:dyDescent="0.25">
      <c r="A18" s="38"/>
      <c r="B18" s="44"/>
      <c r="C18" s="45"/>
      <c r="G18" s="77"/>
      <c r="H18" s="73"/>
      <c r="I18" s="73"/>
      <c r="J18" s="73"/>
    </row>
    <row r="19" spans="1:10" x14ac:dyDescent="0.25">
      <c r="A19" s="3" t="s">
        <v>46</v>
      </c>
      <c r="B19" s="45">
        <f>B11+B17</f>
        <v>152126</v>
      </c>
      <c r="C19" s="45">
        <f>C11+C17</f>
        <v>115387</v>
      </c>
      <c r="G19" s="77"/>
      <c r="H19" s="73"/>
      <c r="I19" s="73"/>
      <c r="J19" s="73"/>
    </row>
    <row r="20" spans="1:10" ht="17.25" customHeight="1" x14ac:dyDescent="0.25">
      <c r="A20" s="47" t="s">
        <v>48</v>
      </c>
      <c r="B20" s="45">
        <v>-139831</v>
      </c>
      <c r="C20" s="70">
        <v>-123417</v>
      </c>
      <c r="G20" s="78"/>
      <c r="H20" s="73"/>
      <c r="I20" s="73"/>
      <c r="J20" s="73"/>
    </row>
    <row r="21" spans="1:10" ht="18.75" thickBot="1" x14ac:dyDescent="0.3">
      <c r="A21" s="48" t="s">
        <v>55</v>
      </c>
      <c r="B21" s="71">
        <f>B19+B20</f>
        <v>12295</v>
      </c>
      <c r="C21" s="71">
        <f t="shared" ref="C21" si="0">C19+C20</f>
        <v>-8030</v>
      </c>
      <c r="G21" s="76"/>
      <c r="H21" s="73"/>
      <c r="I21" s="73"/>
      <c r="J21" s="73"/>
    </row>
    <row r="22" spans="1:10" ht="18.75" thickTop="1" x14ac:dyDescent="0.25">
      <c r="B22" s="72"/>
      <c r="C22" s="72"/>
      <c r="G22" s="72"/>
      <c r="H22" s="73"/>
      <c r="I22" s="73"/>
      <c r="J22" s="73"/>
    </row>
    <row r="23" spans="1:10" ht="28.5" x14ac:dyDescent="0.25">
      <c r="A23" s="36" t="s">
        <v>57</v>
      </c>
      <c r="B23" s="46">
        <v>-3922</v>
      </c>
      <c r="C23" s="46">
        <v>-1480</v>
      </c>
      <c r="G23" s="72"/>
      <c r="H23" s="73"/>
      <c r="I23" s="73"/>
      <c r="J23" s="73"/>
    </row>
    <row r="24" spans="1:10" x14ac:dyDescent="0.25">
      <c r="A24" s="3"/>
      <c r="B24" s="46"/>
      <c r="C24" s="57"/>
      <c r="G24" s="79"/>
      <c r="H24" s="73"/>
      <c r="I24" s="73"/>
      <c r="J24" s="73"/>
    </row>
    <row r="25" spans="1:10" ht="18.75" thickBot="1" x14ac:dyDescent="0.3">
      <c r="A25" s="48" t="s">
        <v>50</v>
      </c>
      <c r="B25" s="49">
        <f>B21+B23</f>
        <v>8373</v>
      </c>
      <c r="C25" s="49">
        <f t="shared" ref="C25" si="1">C21+C23</f>
        <v>-9510</v>
      </c>
      <c r="G25" s="50"/>
      <c r="H25" s="73"/>
      <c r="I25" s="73"/>
      <c r="J25" s="73"/>
    </row>
    <row r="26" spans="1:10" ht="18.75" thickTop="1" x14ac:dyDescent="0.25">
      <c r="A26" s="51"/>
      <c r="B26" s="50"/>
      <c r="C26" s="45"/>
      <c r="G26" s="77"/>
      <c r="H26" s="73"/>
      <c r="I26" s="73"/>
      <c r="J26" s="73"/>
    </row>
    <row r="27" spans="1:10" x14ac:dyDescent="0.25">
      <c r="A27" s="3" t="s">
        <v>47</v>
      </c>
      <c r="B27" s="58">
        <v>-1300</v>
      </c>
      <c r="C27" s="58"/>
      <c r="G27" s="58"/>
      <c r="H27" s="73"/>
      <c r="I27" s="73"/>
      <c r="J27" s="73"/>
    </row>
    <row r="28" spans="1:10" ht="18.75" thickBot="1" x14ac:dyDescent="0.3">
      <c r="A28" s="51" t="s">
        <v>51</v>
      </c>
      <c r="B28" s="52">
        <f>B27+B25</f>
        <v>7073</v>
      </c>
      <c r="C28" s="52">
        <f t="shared" ref="C28" si="2">C27+C25</f>
        <v>-9510</v>
      </c>
      <c r="G28" s="53"/>
      <c r="H28" s="73"/>
      <c r="I28" s="73"/>
      <c r="J28" s="73"/>
    </row>
    <row r="29" spans="1:10" ht="18.75" thickTop="1" x14ac:dyDescent="0.25">
      <c r="A29" s="51"/>
      <c r="B29" s="53"/>
      <c r="C29" s="50"/>
      <c r="G29" s="50"/>
      <c r="H29" s="73"/>
      <c r="I29" s="73"/>
      <c r="J29" s="73"/>
    </row>
    <row r="30" spans="1:10" ht="18.75" thickBot="1" x14ac:dyDescent="0.3">
      <c r="A30" s="51" t="s">
        <v>52</v>
      </c>
      <c r="B30" s="52">
        <f>B28</f>
        <v>7073</v>
      </c>
      <c r="C30" s="52">
        <f>C28</f>
        <v>-9510</v>
      </c>
      <c r="G30" s="53"/>
      <c r="H30" s="73"/>
      <c r="I30" s="73"/>
      <c r="J30" s="73"/>
    </row>
    <row r="31" spans="1:10" ht="18.75" thickTop="1" x14ac:dyDescent="0.25">
      <c r="A31" s="51" t="s">
        <v>53</v>
      </c>
      <c r="B31" s="54">
        <f>B30/216162885*1000</f>
        <v>3.2720695784570049E-2</v>
      </c>
      <c r="C31" s="54">
        <f>C30/184262051*1000</f>
        <v>-5.1611278330989593E-2</v>
      </c>
      <c r="G31" s="54"/>
      <c r="H31" s="73"/>
      <c r="I31" s="73"/>
      <c r="J31" s="73"/>
    </row>
    <row r="32" spans="1:10" x14ac:dyDescent="0.25">
      <c r="A32" s="3"/>
      <c r="B32" s="4"/>
      <c r="C32" s="33"/>
      <c r="E32" s="73"/>
      <c r="F32" s="73"/>
      <c r="G32" s="73"/>
      <c r="H32" s="73"/>
      <c r="I32" s="73"/>
      <c r="J32" s="73"/>
    </row>
    <row r="33" spans="1:10" x14ac:dyDescent="0.25">
      <c r="A33" s="3" t="s">
        <v>38</v>
      </c>
      <c r="B33" s="3"/>
      <c r="C33" s="59" t="s">
        <v>1</v>
      </c>
      <c r="E33" s="73"/>
      <c r="F33" s="73"/>
      <c r="G33" s="73"/>
      <c r="H33" s="73"/>
      <c r="I33" s="73"/>
      <c r="J33" s="73"/>
    </row>
    <row r="34" spans="1:10" x14ac:dyDescent="0.25">
      <c r="A34" s="3"/>
      <c r="B34" s="3"/>
      <c r="C34" s="59"/>
      <c r="E34" s="73"/>
      <c r="F34" s="73"/>
      <c r="G34" s="73"/>
      <c r="H34" s="73"/>
      <c r="I34" s="73"/>
      <c r="J34" s="73"/>
    </row>
    <row r="35" spans="1:10" x14ac:dyDescent="0.25">
      <c r="A35" s="3"/>
      <c r="B35" s="3"/>
      <c r="C35" s="59"/>
    </row>
    <row r="36" spans="1:10" x14ac:dyDescent="0.25">
      <c r="A36" s="62" t="s">
        <v>39</v>
      </c>
      <c r="B36" s="3"/>
      <c r="C36" s="59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Оторбаев Улан Кайнарбекович</cp:lastModifiedBy>
  <cp:lastPrinted>2016-02-08T04:37:30Z</cp:lastPrinted>
  <dcterms:created xsi:type="dcterms:W3CDTF">1996-10-08T23:32:33Z</dcterms:created>
  <dcterms:modified xsi:type="dcterms:W3CDTF">2017-06-07T07:27:31Z</dcterms:modified>
</cp:coreProperties>
</file>