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Файлы для сайта\"/>
    </mc:Choice>
  </mc:AlternateContent>
  <bookViews>
    <workbookView xWindow="0" yWindow="0" windowWidth="24000" windowHeight="9135" tabRatio="449" activeTab="1"/>
  </bookViews>
  <sheets>
    <sheet name="BS" sheetId="3" r:id="rId1"/>
    <sheet name="PL" sheetId="6" r:id="rId2"/>
  </sheets>
  <definedNames>
    <definedName name="_xlnm.Print_Area" localSheetId="0">BS!$A$3:$D$50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D22" i="3" l="1"/>
  <c r="B22" i="3"/>
  <c r="D19" i="3"/>
  <c r="C12" i="3"/>
  <c r="C13" i="3" s="1"/>
  <c r="B12" i="3"/>
  <c r="D12" i="3" l="1"/>
  <c r="B39" i="3"/>
  <c r="C39" i="3"/>
  <c r="D39" i="3"/>
  <c r="D13" i="3"/>
  <c r="B13" i="3"/>
  <c r="C10" i="6"/>
  <c r="C12" i="6"/>
  <c r="C19" i="6"/>
  <c r="B10" i="6"/>
  <c r="B12" i="6" s="1"/>
  <c r="B19" i="6"/>
  <c r="C45" i="3"/>
  <c r="D45" i="3"/>
  <c r="B45" i="3"/>
  <c r="C22" i="3"/>
  <c r="D18" i="3"/>
  <c r="C18" i="3"/>
  <c r="B18" i="3"/>
  <c r="B23" i="6"/>
  <c r="B27" i="6"/>
  <c r="B30" i="6" s="1"/>
  <c r="B32" i="6" s="1"/>
  <c r="B33" i="6" s="1"/>
  <c r="C23" i="6"/>
  <c r="C27" i="6" s="1"/>
  <c r="C30" i="6" s="1"/>
  <c r="C32" i="6" s="1"/>
  <c r="C33" i="6" s="1"/>
  <c r="B47" i="3" l="1"/>
  <c r="D47" i="3"/>
  <c r="B23" i="3"/>
  <c r="B28" i="3" s="1"/>
  <c r="C47" i="3"/>
  <c r="C23" i="3"/>
  <c r="C28" i="3" s="1"/>
  <c r="D23" i="3"/>
  <c r="D28" i="3" s="1"/>
</calcChain>
</file>

<file path=xl/sharedStrings.xml><?xml version="1.0" encoding="utf-8"?>
<sst xmlns="http://schemas.openxmlformats.org/spreadsheetml/2006/main" count="88" uniqueCount="72">
  <si>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</si>
  <si>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</si>
  <si>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</si>
  <si>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</si>
  <si>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</si>
  <si>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</si>
  <si>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</si>
  <si>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</si>
  <si>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</si>
  <si>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</si>
  <si>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</si>
  <si>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</si>
  <si>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</si>
  <si>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</si>
  <si>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</si>
  <si>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</si>
  <si>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</si>
  <si>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</si>
  <si>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</si>
  <si>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</si>
  <si>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</si>
  <si>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</si>
  <si>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</si>
  <si>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</si>
  <si>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</si>
  <si>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</si>
  <si>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</si>
  <si>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</si>
  <si>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</si>
  <si>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</si>
  <si>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</si>
  <si>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</si>
  <si>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</si>
  <si>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</si>
  <si>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</si>
  <si>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</si>
  <si>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</si>
  <si>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</si>
  <si>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</si>
  <si>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</si>
  <si>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</si>
  <si>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</si>
  <si>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</si>
  <si>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</si>
  <si>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</si>
  <si>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</si>
  <si>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</si>
  <si>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</si>
  <si>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</si>
  <si>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</si>
  <si>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</si>
  <si>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</si>
  <si>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</si>
  <si>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</si>
  <si>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</si>
  <si>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</si>
  <si>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</si>
  <si>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</si>
  <si>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</si>
  <si>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</si>
  <si>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</si>
  <si>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</si>
  <si>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</si>
  <si>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</si>
  <si>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 xml:space="preserve">Chief Accountant </t>
  </si>
  <si>
    <t>Ms. E.DJENBAEVA</t>
  </si>
  <si>
    <t>For the period ended 31 January 2020</t>
  </si>
  <si>
    <t>January 2019</t>
  </si>
  <si>
    <t>January 2020</t>
  </si>
  <si>
    <t>As at 30 January 2020</t>
  </si>
  <si>
    <t>December 2019</t>
  </si>
  <si>
    <t>Loan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</si>
</sst>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7" fillId="0" borderId="0" xfId="0" applyFont="1" applyFill="1" applyAlignment="1"/>
    <xf numFmtId="0" fontId="8" fillId="0" borderId="0" xfId="0" applyFont="1" applyFill="1"/>
    <xf numFmtId="0" fontId="9" fillId="0" borderId="0" xfId="7" applyFont="1" applyFill="1" applyBorder="1" applyAlignment="1">
      <alignment horizontal="left"/>
    </xf>
    <xf numFmtId="49" fontId="9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4" fontId="9" fillId="0" borderId="1" xfId="7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9" fillId="0" borderId="0" xfId="7" applyFont="1" applyBorder="1" applyAlignment="1">
      <alignment horizontal="left"/>
    </xf>
    <xf numFmtId="14" fontId="9" fillId="0" borderId="1" xfId="7" applyNumberFormat="1" applyFont="1" applyFill="1" applyBorder="1" applyAlignment="1">
      <alignment horizontal="center"/>
    </xf>
    <xf numFmtId="14" fontId="10" fillId="0" borderId="1" xfId="7" applyNumberFormat="1" applyFont="1" applyFill="1" applyBorder="1" applyAlignment="1">
      <alignment horizontal="center"/>
    </xf>
    <xf numFmtId="0" fontId="10" fillId="0" borderId="0" xfId="7" applyFont="1" applyFill="1" applyBorder="1" applyAlignment="1">
      <alignment horizontal="left"/>
    </xf>
    <xf numFmtId="3" fontId="11" fillId="2" borderId="1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7" fontId="11" fillId="2" borderId="1" xfId="8" applyNumberFormat="1" applyFont="1" applyFill="1" applyBorder="1" applyAlignment="1">
      <alignment horizontal="right"/>
    </xf>
    <xf numFmtId="167" fontId="11" fillId="0" borderId="1" xfId="8" applyNumberFormat="1" applyFont="1" applyFill="1" applyBorder="1" applyAlignment="1">
      <alignment horizontal="right"/>
    </xf>
    <xf numFmtId="3" fontId="12" fillId="0" borderId="1" xfId="8" applyNumberFormat="1" applyFont="1" applyFill="1" applyBorder="1" applyAlignment="1">
      <alignment horizontal="right"/>
    </xf>
    <xf numFmtId="167" fontId="12" fillId="2" borderId="1" xfId="8" applyNumberFormat="1" applyFont="1" applyFill="1" applyBorder="1" applyAlignment="1">
      <alignment horizontal="right"/>
    </xf>
    <xf numFmtId="167" fontId="12" fillId="0" borderId="1" xfId="8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0" fontId="7" fillId="0" borderId="0" xfId="0" applyFont="1" applyFill="1"/>
    <xf numFmtId="3" fontId="12" fillId="0" borderId="1" xfId="1" applyNumberFormat="1" applyFont="1" applyFill="1" applyBorder="1" applyAlignment="1">
      <alignment horizontal="right"/>
    </xf>
    <xf numFmtId="0" fontId="9" fillId="0" borderId="0" xfId="7" applyFont="1" applyFill="1" applyBorder="1" applyAlignment="1">
      <alignment horizontal="left" vertical="center"/>
    </xf>
    <xf numFmtId="0" fontId="10" fillId="0" borderId="0" xfId="7" quotePrefix="1" applyFont="1" applyFill="1" applyBorder="1" applyAlignment="1">
      <alignment horizontal="left"/>
    </xf>
    <xf numFmtId="0" fontId="10" fillId="0" borderId="0" xfId="7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3" fontId="12" fillId="0" borderId="1" xfId="2" applyNumberFormat="1" applyFont="1" applyFill="1" applyBorder="1" applyAlignment="1"/>
    <xf numFmtId="167" fontId="11" fillId="0" borderId="1" xfId="2" applyNumberFormat="1" applyFont="1" applyFill="1" applyBorder="1" applyAlignment="1"/>
    <xf numFmtId="165" fontId="11" fillId="0" borderId="1" xfId="2" applyNumberFormat="1" applyFont="1" applyFill="1" applyBorder="1" applyAlignment="1">
      <alignment horizontal="left"/>
    </xf>
    <xf numFmtId="0" fontId="10" fillId="0" borderId="0" xfId="6" applyFont="1" applyBorder="1" applyAlignment="1"/>
    <xf numFmtId="0" fontId="10" fillId="0" borderId="1" xfId="7" applyFont="1" applyFill="1" applyBorder="1" applyAlignment="1">
      <alignment horizontal="left" wrapText="1"/>
    </xf>
    <xf numFmtId="165" fontId="10" fillId="0" borderId="1" xfId="2" applyNumberFormat="1" applyFont="1" applyFill="1" applyBorder="1" applyAlignment="1">
      <alignment horizontal="left"/>
    </xf>
    <xf numFmtId="3" fontId="9" fillId="0" borderId="1" xfId="2" applyNumberFormat="1" applyFont="1" applyFill="1" applyBorder="1" applyAlignment="1"/>
    <xf numFmtId="167" fontId="9" fillId="0" borderId="1" xfId="2" applyNumberFormat="1" applyFont="1" applyFill="1" applyBorder="1" applyAlignment="1"/>
    <xf numFmtId="0" fontId="9" fillId="0" borderId="0" xfId="6" applyFont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8" fillId="0" borderId="0" xfId="0" applyFont="1" applyFill="1" applyAlignment="1"/>
    <xf numFmtId="167" fontId="8" fillId="0" borderId="0" xfId="0" applyNumberFormat="1" applyFont="1" applyFill="1"/>
    <xf numFmtId="3" fontId="11" fillId="2" borderId="0" xfId="1" applyNumberFormat="1" applyFont="1" applyFill="1" applyAlignment="1">
      <alignment horizontal="right"/>
    </xf>
    <xf numFmtId="167" fontId="11" fillId="2" borderId="0" xfId="8" applyNumberFormat="1" applyFont="1" applyFill="1" applyAlignment="1">
      <alignment horizontal="right"/>
    </xf>
    <xf numFmtId="0" fontId="8" fillId="0" borderId="0" xfId="0" applyFont="1" applyFill="1" applyBorder="1"/>
    <xf numFmtId="3" fontId="11" fillId="2" borderId="0" xfId="1" applyNumberFormat="1" applyFont="1" applyFill="1" applyBorder="1" applyAlignment="1">
      <alignment horizontal="right"/>
    </xf>
    <xf numFmtId="167" fontId="11" fillId="0" borderId="0" xfId="8" applyNumberFormat="1" applyFont="1" applyFill="1" applyBorder="1" applyAlignment="1">
      <alignment horizontal="right"/>
    </xf>
    <xf numFmtId="167" fontId="11" fillId="2" borderId="0" xfId="8" applyNumberFormat="1" applyFont="1" applyFill="1" applyBorder="1" applyAlignment="1">
      <alignment horizontal="right"/>
    </xf>
    <xf numFmtId="0" fontId="7" fillId="0" borderId="0" xfId="0" applyFont="1" applyFill="1" applyBorder="1"/>
    <xf numFmtId="3" fontId="11" fillId="2" borderId="0" xfId="8" applyNumberFormat="1" applyFont="1" applyFill="1" applyAlignment="1">
      <alignment horizontal="right" wrapText="1"/>
    </xf>
    <xf numFmtId="167" fontId="11" fillId="0" borderId="0" xfId="8" applyNumberFormat="1" applyFont="1" applyFill="1" applyAlignment="1">
      <alignment horizontal="right" vertical="center"/>
    </xf>
    <xf numFmtId="167" fontId="11" fillId="2" borderId="0" xfId="8" applyNumberFormat="1" applyFont="1" applyFill="1" applyAlignment="1">
      <alignment horizontal="right" vertical="center"/>
    </xf>
    <xf numFmtId="3" fontId="11" fillId="0" borderId="0" xfId="1" applyNumberFormat="1" applyFont="1" applyFill="1" applyAlignment="1">
      <alignment horizontal="right"/>
    </xf>
    <xf numFmtId="3" fontId="11" fillId="2" borderId="2" xfId="1" applyNumberFormat="1" applyFont="1" applyFill="1" applyBorder="1" applyAlignment="1">
      <alignment horizontal="right"/>
    </xf>
    <xf numFmtId="0" fontId="8" fillId="0" borderId="0" xfId="9" applyFont="1" applyFill="1"/>
    <xf numFmtId="0" fontId="10" fillId="0" borderId="0" xfId="9" applyFont="1" applyFill="1" applyAlignment="1">
      <alignment horizontal="center"/>
    </xf>
    <xf numFmtId="0" fontId="7" fillId="0" borderId="0" xfId="9" applyFont="1" applyFill="1" applyBorder="1" applyAlignment="1">
      <alignment horizontal="center" wrapText="1"/>
    </xf>
    <xf numFmtId="0" fontId="7" fillId="0" borderId="0" xfId="9" applyFont="1" applyFill="1" applyBorder="1" applyAlignment="1">
      <alignment horizontal="center"/>
    </xf>
    <xf numFmtId="0" fontId="7" fillId="0" borderId="1" xfId="9" applyFont="1" applyFill="1" applyBorder="1" applyAlignment="1">
      <alignment horizontal="center" wrapText="1"/>
    </xf>
    <xf numFmtId="0" fontId="10" fillId="0" borderId="0" xfId="0" applyFont="1" applyBorder="1" applyAlignment="1"/>
    <xf numFmtId="167" fontId="12" fillId="0" borderId="1" xfId="8" applyNumberFormat="1" applyFont="1" applyFill="1" applyBorder="1" applyAlignment="1">
      <alignment vertical="center"/>
    </xf>
    <xf numFmtId="0" fontId="9" fillId="0" borderId="0" xfId="6" applyFont="1" applyFill="1" applyBorder="1" applyAlignment="1"/>
    <xf numFmtId="167" fontId="9" fillId="0" borderId="1" xfId="11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8" fillId="0" borderId="1" xfId="9" applyFont="1" applyFill="1" applyBorder="1"/>
    <xf numFmtId="0" fontId="10" fillId="0" borderId="1" xfId="7" applyFont="1" applyFill="1" applyBorder="1" applyAlignment="1">
      <alignment vertical="center"/>
    </xf>
    <xf numFmtId="167" fontId="10" fillId="2" borderId="1" xfId="8" applyNumberFormat="1" applyFont="1" applyFill="1" applyBorder="1" applyAlignment="1">
      <alignment horizontal="right"/>
    </xf>
    <xf numFmtId="167" fontId="8" fillId="0" borderId="0" xfId="9" applyNumberFormat="1" applyFont="1" applyFill="1"/>
    <xf numFmtId="167" fontId="10" fillId="2" borderId="1" xfId="8" applyNumberFormat="1" applyFont="1" applyFill="1" applyBorder="1" applyAlignment="1">
      <alignment horizontal="right" vertical="center"/>
    </xf>
    <xf numFmtId="167" fontId="12" fillId="0" borderId="1" xfId="11" applyNumberFormat="1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167" fontId="10" fillId="0" borderId="1" xfId="8" applyNumberFormat="1" applyFont="1" applyFill="1" applyBorder="1" applyAlignment="1">
      <alignment vertical="center"/>
    </xf>
    <xf numFmtId="0" fontId="9" fillId="0" borderId="0" xfId="6" applyFont="1" applyAlignment="1"/>
    <xf numFmtId="0" fontId="9" fillId="0" borderId="0" xfId="9" applyFont="1" applyFill="1" applyAlignment="1"/>
    <xf numFmtId="167" fontId="11" fillId="0" borderId="1" xfId="8" applyNumberFormat="1" applyFont="1" applyFill="1" applyBorder="1" applyAlignment="1">
      <alignment vertical="center"/>
    </xf>
    <xf numFmtId="0" fontId="10" fillId="0" borderId="0" xfId="9" applyFont="1" applyFill="1" applyAlignment="1"/>
    <xf numFmtId="167" fontId="11" fillId="0" borderId="1" xfId="8" applyNumberFormat="1" applyFont="1" applyFill="1" applyBorder="1" applyAlignment="1">
      <alignment vertical="center" wrapText="1"/>
    </xf>
    <xf numFmtId="0" fontId="9" fillId="0" borderId="0" xfId="6" applyFont="1" applyFill="1" applyAlignment="1"/>
    <xf numFmtId="167" fontId="10" fillId="0" borderId="1" xfId="11" applyNumberFormat="1" applyFont="1" applyFill="1" applyBorder="1" applyAlignment="1">
      <alignment vertical="center"/>
    </xf>
    <xf numFmtId="0" fontId="10" fillId="0" borderId="0" xfId="7" applyFont="1" applyBorder="1" applyAlignment="1"/>
    <xf numFmtId="167" fontId="7" fillId="0" borderId="1" xfId="9" applyNumberFormat="1" applyFont="1" applyFill="1" applyBorder="1" applyAlignment="1">
      <alignment vertical="center"/>
    </xf>
    <xf numFmtId="0" fontId="7" fillId="0" borderId="0" xfId="9" applyFont="1" applyFill="1" applyAlignment="1"/>
    <xf numFmtId="167" fontId="8" fillId="0" borderId="1" xfId="9" applyNumberFormat="1" applyFont="1" applyFill="1" applyBorder="1" applyAlignment="1">
      <alignment vertical="center"/>
    </xf>
    <xf numFmtId="0" fontId="7" fillId="0" borderId="0" xfId="0" applyFont="1" applyAlignment="1"/>
    <xf numFmtId="0" fontId="9" fillId="0" borderId="0" xfId="0" applyFont="1" applyBorder="1" applyAlignment="1"/>
    <xf numFmtId="169" fontId="9" fillId="0" borderId="1" xfId="11" applyNumberFormat="1" applyFont="1" applyFill="1" applyBorder="1" applyAlignment="1"/>
    <xf numFmtId="0" fontId="8" fillId="0" borderId="0" xfId="9" applyFont="1" applyFill="1" applyAlignment="1"/>
    <xf numFmtId="0" fontId="8" fillId="0" borderId="0" xfId="9" applyFont="1" applyFill="1" applyBorder="1"/>
    <xf numFmtId="167" fontId="10" fillId="2" borderId="0" xfId="11" applyNumberFormat="1" applyFont="1" applyFill="1" applyBorder="1" applyAlignment="1"/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0" zoomScale="145" zoomScaleNormal="145" workbookViewId="0">
      <selection activeCell="F41" sqref="F41"/>
    </sheetView>
  </sheetViews>
  <sheetFormatPr defaultRowHeight="12" x14ac:dyDescent="0.2"/>
  <cols>
    <col min="1" max="1" width="36.28515625" style="38" customWidth="1"/>
    <col min="2" max="2" width="15.7109375" style="2" customWidth="1"/>
    <col min="3" max="3" width="13.140625" style="2" customWidth="1"/>
    <col min="4" max="4" width="13.85546875" style="2" customWidth="1"/>
    <col min="5" max="5" width="4.28515625" style="2" customWidth="1"/>
    <col min="6" max="16384" width="9.140625" style="2"/>
  </cols>
  <sheetData>
    <row r="1" spans="1:9" x14ac:dyDescent="0.2">
      <c r="A1" s="1" t="s">
        <v>53</v>
      </c>
    </row>
    <row r="2" spans="1:9" x14ac:dyDescent="0.2">
      <c r="A2" s="1"/>
    </row>
    <row r="3" spans="1:9" x14ac:dyDescent="0.2">
      <c r="A3" s="1" t="s">
        <v>54</v>
      </c>
    </row>
    <row r="4" spans="1:9" ht="12.75" customHeight="1" x14ac:dyDescent="0.2">
      <c r="A4" s="3" t="s">
        <v>69</v>
      </c>
      <c r="B4" s="4"/>
      <c r="C4" s="4"/>
      <c r="D4" s="4"/>
    </row>
    <row r="5" spans="1:9" s="7" customFormat="1" x14ac:dyDescent="0.2">
      <c r="A5" s="5"/>
      <c r="B5" s="6" t="s">
        <v>68</v>
      </c>
      <c r="C5" s="6" t="s">
        <v>67</v>
      </c>
      <c r="D5" s="6" t="s">
        <v>70</v>
      </c>
      <c r="E5" s="2"/>
    </row>
    <row r="6" spans="1:9" x14ac:dyDescent="0.2">
      <c r="A6" s="8"/>
      <c r="B6" s="9" t="s">
        <v>12</v>
      </c>
      <c r="C6" s="9" t="s">
        <v>12</v>
      </c>
      <c r="D6" s="9" t="s">
        <v>12</v>
      </c>
    </row>
    <row r="7" spans="1:9" x14ac:dyDescent="0.2">
      <c r="A7" s="3" t="s">
        <v>11</v>
      </c>
      <c r="B7" s="10"/>
      <c r="C7" s="10"/>
      <c r="D7" s="10"/>
    </row>
    <row r="8" spans="1:9" x14ac:dyDescent="0.2">
      <c r="A8" s="11" t="s">
        <v>34</v>
      </c>
      <c r="B8" s="12">
        <v>2119399</v>
      </c>
      <c r="C8" s="12">
        <v>1727960</v>
      </c>
      <c r="D8" s="12">
        <v>2393222</v>
      </c>
      <c r="F8" s="42"/>
      <c r="G8" s="42"/>
      <c r="H8" s="42"/>
      <c r="I8" s="42"/>
    </row>
    <row r="9" spans="1:9" x14ac:dyDescent="0.2">
      <c r="A9" s="13" t="s">
        <v>0</v>
      </c>
      <c r="B9" s="12">
        <v>914776</v>
      </c>
      <c r="C9" s="12">
        <v>776884</v>
      </c>
      <c r="D9" s="12">
        <v>630835</v>
      </c>
      <c r="F9" s="42"/>
      <c r="G9" s="43"/>
      <c r="H9" s="43"/>
      <c r="I9" s="43"/>
    </row>
    <row r="10" spans="1:9" x14ac:dyDescent="0.2">
      <c r="A10" s="13" t="s">
        <v>33</v>
      </c>
      <c r="B10" s="12">
        <v>429236</v>
      </c>
      <c r="C10" s="12">
        <v>399963</v>
      </c>
      <c r="D10" s="12">
        <v>148079</v>
      </c>
      <c r="F10" s="42"/>
      <c r="G10" s="44"/>
      <c r="H10" s="45"/>
      <c r="I10" s="44"/>
    </row>
    <row r="11" spans="1:9" x14ac:dyDescent="0.2">
      <c r="A11" s="14" t="s">
        <v>61</v>
      </c>
      <c r="B11" s="15">
        <v>-4874</v>
      </c>
      <c r="C11" s="15">
        <v>-4752</v>
      </c>
      <c r="D11" s="15">
        <v>-4912</v>
      </c>
      <c r="F11" s="42"/>
      <c r="G11" s="44"/>
      <c r="H11" s="45"/>
      <c r="I11" s="44"/>
    </row>
    <row r="12" spans="1:9" x14ac:dyDescent="0.2">
      <c r="A12" s="14" t="s">
        <v>62</v>
      </c>
      <c r="B12" s="17">
        <f>SUM(B10:B11)</f>
        <v>424362</v>
      </c>
      <c r="C12" s="17">
        <f>C10+C11</f>
        <v>395211</v>
      </c>
      <c r="D12" s="17">
        <f>SUM(D10+D11)</f>
        <v>143167</v>
      </c>
      <c r="F12" s="42"/>
      <c r="G12" s="42"/>
      <c r="H12" s="42"/>
      <c r="I12" s="42"/>
    </row>
    <row r="13" spans="1:9" x14ac:dyDescent="0.2">
      <c r="A13" s="3" t="s">
        <v>28</v>
      </c>
      <c r="B13" s="18">
        <f>B8+B9+B12</f>
        <v>3458537</v>
      </c>
      <c r="C13" s="19">
        <f>C8+C9+C12</f>
        <v>2900055</v>
      </c>
      <c r="D13" s="18">
        <f>D8+D9+D12</f>
        <v>3167224</v>
      </c>
      <c r="F13" s="42"/>
      <c r="G13" s="42"/>
      <c r="H13" s="42"/>
      <c r="I13" s="42"/>
    </row>
    <row r="14" spans="1:9" s="21" customFormat="1" x14ac:dyDescent="0.2">
      <c r="A14" s="11" t="s">
        <v>1</v>
      </c>
      <c r="B14" s="20">
        <v>1192064</v>
      </c>
      <c r="C14" s="20">
        <v>1622609</v>
      </c>
      <c r="D14" s="20">
        <v>1326269</v>
      </c>
      <c r="E14" s="2"/>
      <c r="F14" s="46"/>
      <c r="G14" s="46"/>
      <c r="H14" s="46"/>
      <c r="I14" s="46"/>
    </row>
    <row r="15" spans="1:9" s="21" customFormat="1" x14ac:dyDescent="0.2">
      <c r="A15" s="11" t="s">
        <v>31</v>
      </c>
      <c r="B15" s="12">
        <v>53401</v>
      </c>
      <c r="C15" s="12">
        <v>26933</v>
      </c>
      <c r="D15" s="12">
        <v>55372</v>
      </c>
      <c r="E15" s="2"/>
      <c r="F15" s="46"/>
      <c r="G15" s="46"/>
      <c r="H15" s="46"/>
      <c r="I15" s="46"/>
    </row>
    <row r="16" spans="1:9" x14ac:dyDescent="0.2">
      <c r="A16" s="11" t="s">
        <v>32</v>
      </c>
      <c r="B16" s="12">
        <v>354790</v>
      </c>
      <c r="C16" s="12">
        <v>242657</v>
      </c>
      <c r="D16" s="12">
        <v>365912</v>
      </c>
      <c r="F16" s="42"/>
      <c r="G16" s="42"/>
      <c r="H16" s="42"/>
      <c r="I16" s="42"/>
    </row>
    <row r="17" spans="1:9" x14ac:dyDescent="0.2">
      <c r="A17" s="11" t="s">
        <v>30</v>
      </c>
      <c r="B17" s="16">
        <v>0</v>
      </c>
      <c r="C17" s="15">
        <v>0</v>
      </c>
      <c r="D17" s="16">
        <v>0</v>
      </c>
      <c r="F17" s="42"/>
      <c r="G17" s="42"/>
      <c r="H17" s="42"/>
      <c r="I17" s="42"/>
    </row>
    <row r="18" spans="1:9" x14ac:dyDescent="0.2">
      <c r="A18" s="3" t="s">
        <v>35</v>
      </c>
      <c r="B18" s="17">
        <f>B16+B17</f>
        <v>354790</v>
      </c>
      <c r="C18" s="17">
        <f>C16+C17</f>
        <v>242657</v>
      </c>
      <c r="D18" s="17">
        <f>D16+D17</f>
        <v>365912</v>
      </c>
    </row>
    <row r="19" spans="1:9" x14ac:dyDescent="0.2">
      <c r="A19" s="11" t="s">
        <v>29</v>
      </c>
      <c r="B19" s="12">
        <v>7058566</v>
      </c>
      <c r="C19" s="12">
        <v>6479396</v>
      </c>
      <c r="D19" s="12">
        <f>7126759</f>
        <v>7126759</v>
      </c>
    </row>
    <row r="20" spans="1:9" x14ac:dyDescent="0.2">
      <c r="A20" s="11" t="s">
        <v>30</v>
      </c>
      <c r="B20" s="16">
        <v>-356557</v>
      </c>
      <c r="C20" s="15">
        <v>-410249</v>
      </c>
      <c r="D20" s="16">
        <v>-345682</v>
      </c>
    </row>
    <row r="21" spans="1:9" x14ac:dyDescent="0.2">
      <c r="A21" s="11" t="s">
        <v>71</v>
      </c>
      <c r="B21" s="16">
        <v>-3331</v>
      </c>
      <c r="C21" s="15">
        <v>0</v>
      </c>
      <c r="D21" s="16">
        <v>-3413</v>
      </c>
    </row>
    <row r="22" spans="1:9" x14ac:dyDescent="0.2">
      <c r="A22" s="3" t="s">
        <v>55</v>
      </c>
      <c r="B22" s="22">
        <f>B19+B20+B21</f>
        <v>6698678</v>
      </c>
      <c r="C22" s="22">
        <f>C19+C20</f>
        <v>6069147</v>
      </c>
      <c r="D22" s="22">
        <f>D19+D20+D21</f>
        <v>6777664</v>
      </c>
    </row>
    <row r="23" spans="1:9" x14ac:dyDescent="0.2">
      <c r="A23" s="23" t="s">
        <v>56</v>
      </c>
      <c r="B23" s="17">
        <f>B18+B22</f>
        <v>7053468</v>
      </c>
      <c r="C23" s="17">
        <f>C18+C22</f>
        <v>6311804</v>
      </c>
      <c r="D23" s="17">
        <f>D18+D22</f>
        <v>7143576</v>
      </c>
    </row>
    <row r="24" spans="1:9" x14ac:dyDescent="0.2">
      <c r="A24" s="11" t="s">
        <v>27</v>
      </c>
      <c r="B24" s="15"/>
      <c r="C24" s="15">
        <v>2950</v>
      </c>
      <c r="D24" s="15"/>
    </row>
    <row r="25" spans="1:9" x14ac:dyDescent="0.2">
      <c r="A25" s="24" t="s">
        <v>2</v>
      </c>
      <c r="B25" s="16">
        <v>0</v>
      </c>
      <c r="C25" s="15">
        <v>0</v>
      </c>
      <c r="D25" s="16">
        <v>0</v>
      </c>
    </row>
    <row r="26" spans="1:9" x14ac:dyDescent="0.2">
      <c r="A26" s="11" t="s">
        <v>26</v>
      </c>
      <c r="B26" s="12">
        <v>555885</v>
      </c>
      <c r="C26" s="12">
        <v>556857</v>
      </c>
      <c r="D26" s="12">
        <v>563195</v>
      </c>
    </row>
    <row r="27" spans="1:9" ht="13.5" customHeight="1" x14ac:dyDescent="0.2">
      <c r="A27" s="25" t="s">
        <v>25</v>
      </c>
      <c r="B27" s="12">
        <v>414952</v>
      </c>
      <c r="C27" s="12">
        <v>300617</v>
      </c>
      <c r="D27" s="12">
        <v>419025</v>
      </c>
    </row>
    <row r="28" spans="1:9" x14ac:dyDescent="0.2">
      <c r="A28" s="26" t="s">
        <v>20</v>
      </c>
      <c r="B28" s="27">
        <f>B13+B14+B15+B23+B24+B25+B26+B27</f>
        <v>12728307</v>
      </c>
      <c r="C28" s="27">
        <f>C13+C14+C15+C23+C24+C25+C26+C27</f>
        <v>11721825</v>
      </c>
      <c r="D28" s="27">
        <f>D13+D14+D15+D23+D24+D25+D26+D27</f>
        <v>12674661</v>
      </c>
    </row>
    <row r="29" spans="1:9" x14ac:dyDescent="0.2">
      <c r="A29" s="3"/>
      <c r="B29" s="28"/>
      <c r="C29" s="28"/>
      <c r="D29" s="28"/>
    </row>
    <row r="30" spans="1:9" x14ac:dyDescent="0.2">
      <c r="A30" s="8" t="s">
        <v>13</v>
      </c>
      <c r="B30" s="29"/>
      <c r="C30" s="29"/>
      <c r="D30" s="29"/>
    </row>
    <row r="31" spans="1:9" x14ac:dyDescent="0.2">
      <c r="A31" s="30" t="s">
        <v>19</v>
      </c>
      <c r="B31" s="40">
        <v>786548</v>
      </c>
      <c r="C31" s="40">
        <v>722786</v>
      </c>
      <c r="D31" s="40">
        <v>884704</v>
      </c>
    </row>
    <row r="32" spans="1:9" x14ac:dyDescent="0.2">
      <c r="A32" s="25" t="s">
        <v>17</v>
      </c>
      <c r="B32" s="47">
        <v>8483131</v>
      </c>
      <c r="C32" s="47">
        <v>7732540</v>
      </c>
      <c r="D32" s="47">
        <v>8276087</v>
      </c>
    </row>
    <row r="33" spans="1:4" x14ac:dyDescent="0.2">
      <c r="A33" s="25" t="s">
        <v>18</v>
      </c>
      <c r="B33" s="40">
        <v>1342362</v>
      </c>
      <c r="C33" s="40">
        <v>1436600</v>
      </c>
      <c r="D33" s="40">
        <v>1341147</v>
      </c>
    </row>
    <row r="34" spans="1:4" x14ac:dyDescent="0.2">
      <c r="A34" s="25" t="s">
        <v>16</v>
      </c>
      <c r="B34" s="40">
        <v>1476</v>
      </c>
      <c r="C34" s="40">
        <v>1901</v>
      </c>
      <c r="D34" s="40">
        <v>443</v>
      </c>
    </row>
    <row r="35" spans="1:4" x14ac:dyDescent="0.2">
      <c r="A35" s="11" t="s">
        <v>3</v>
      </c>
      <c r="B35" s="40">
        <v>14455</v>
      </c>
      <c r="C35" s="40">
        <v>15555</v>
      </c>
      <c r="D35" s="40">
        <v>14455</v>
      </c>
    </row>
    <row r="36" spans="1:4" x14ac:dyDescent="0.2">
      <c r="A36" s="11" t="s">
        <v>15</v>
      </c>
      <c r="B36" s="48">
        <v>21158</v>
      </c>
      <c r="C36" s="49">
        <v>0</v>
      </c>
      <c r="D36" s="48">
        <v>10296</v>
      </c>
    </row>
    <row r="37" spans="1:4" x14ac:dyDescent="0.2">
      <c r="A37" s="11" t="s">
        <v>63</v>
      </c>
      <c r="B37" s="48">
        <v>0</v>
      </c>
      <c r="C37" s="49">
        <v>0</v>
      </c>
      <c r="D37" s="48">
        <v>0</v>
      </c>
    </row>
    <row r="38" spans="1:4" x14ac:dyDescent="0.2">
      <c r="A38" s="13" t="s">
        <v>14</v>
      </c>
      <c r="B38" s="40">
        <v>311888</v>
      </c>
      <c r="C38" s="40">
        <v>292234</v>
      </c>
      <c r="D38" s="40">
        <v>387750.06434547395</v>
      </c>
    </row>
    <row r="39" spans="1:4" x14ac:dyDescent="0.2">
      <c r="A39" s="26" t="s">
        <v>21</v>
      </c>
      <c r="B39" s="27">
        <f>SUM(B31:B38)</f>
        <v>10961018</v>
      </c>
      <c r="C39" s="27">
        <f>SUM(C31:C38)</f>
        <v>10201616</v>
      </c>
      <c r="D39" s="27">
        <f>SUM(D31:D38)</f>
        <v>10914882.064345473</v>
      </c>
    </row>
    <row r="40" spans="1:4" x14ac:dyDescent="0.2">
      <c r="A40" s="11"/>
      <c r="B40" s="31"/>
      <c r="C40" s="31"/>
      <c r="D40" s="31"/>
    </row>
    <row r="41" spans="1:4" ht="12.75" customHeight="1" x14ac:dyDescent="0.2">
      <c r="A41" s="8" t="s">
        <v>22</v>
      </c>
      <c r="B41" s="32"/>
      <c r="C41" s="32"/>
      <c r="D41" s="32"/>
    </row>
    <row r="42" spans="1:4" x14ac:dyDescent="0.2">
      <c r="A42" s="25" t="s">
        <v>4</v>
      </c>
      <c r="B42" s="40">
        <v>1301658</v>
      </c>
      <c r="C42" s="40">
        <v>1301658</v>
      </c>
      <c r="D42" s="40">
        <v>1301658</v>
      </c>
    </row>
    <row r="43" spans="1:4" x14ac:dyDescent="0.2">
      <c r="A43" s="25" t="s">
        <v>51</v>
      </c>
      <c r="B43" s="50"/>
      <c r="C43" s="50"/>
      <c r="D43" s="50"/>
    </row>
    <row r="44" spans="1:4" x14ac:dyDescent="0.2">
      <c r="A44" s="25" t="s">
        <v>5</v>
      </c>
      <c r="B44" s="51">
        <v>465631</v>
      </c>
      <c r="C44" s="51">
        <v>218551</v>
      </c>
      <c r="D44" s="51">
        <v>458121</v>
      </c>
    </row>
    <row r="45" spans="1:4" x14ac:dyDescent="0.2">
      <c r="A45" s="8" t="s">
        <v>23</v>
      </c>
      <c r="B45" s="33">
        <f>SUM(B42:B44)</f>
        <v>1767289</v>
      </c>
      <c r="C45" s="33">
        <f t="shared" ref="C45:D45" si="0">SUM(C42:C44)</f>
        <v>1520209</v>
      </c>
      <c r="D45" s="33">
        <f t="shared" si="0"/>
        <v>1759779</v>
      </c>
    </row>
    <row r="46" spans="1:4" x14ac:dyDescent="0.2">
      <c r="A46" s="3"/>
      <c r="B46" s="34"/>
      <c r="C46" s="34"/>
      <c r="D46" s="34"/>
    </row>
    <row r="47" spans="1:4" x14ac:dyDescent="0.2">
      <c r="A47" s="35" t="s">
        <v>24</v>
      </c>
      <c r="B47" s="33">
        <f>B39+B45</f>
        <v>12728307</v>
      </c>
      <c r="C47" s="33">
        <f>C39+C45</f>
        <v>11721825</v>
      </c>
      <c r="D47" s="33">
        <f>D39+D45</f>
        <v>12674661.064345473</v>
      </c>
    </row>
    <row r="48" spans="1:4" x14ac:dyDescent="0.2">
      <c r="A48" s="11"/>
    </row>
    <row r="49" spans="1:4" x14ac:dyDescent="0.2">
      <c r="A49" s="36"/>
      <c r="B49" s="37"/>
      <c r="C49" s="37"/>
      <c r="D49" s="37"/>
    </row>
    <row r="52" spans="1:4" x14ac:dyDescent="0.2">
      <c r="A52" s="38" t="s">
        <v>57</v>
      </c>
      <c r="B52" s="39"/>
      <c r="C52" s="38" t="s">
        <v>57</v>
      </c>
      <c r="D52" s="39"/>
    </row>
    <row r="53" spans="1:4" x14ac:dyDescent="0.2">
      <c r="A53" s="1" t="s">
        <v>58</v>
      </c>
      <c r="B53" s="21"/>
      <c r="C53" s="1" t="s">
        <v>65</v>
      </c>
      <c r="D53" s="21"/>
    </row>
    <row r="54" spans="1:4" x14ac:dyDescent="0.2">
      <c r="A54" s="1" t="s">
        <v>52</v>
      </c>
      <c r="B54" s="21"/>
      <c r="C54" s="1" t="s">
        <v>64</v>
      </c>
      <c r="D54" s="21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2" zoomScale="145" zoomScaleNormal="145" workbookViewId="0">
      <selection activeCell="B29" sqref="B29:C29"/>
    </sheetView>
  </sheetViews>
  <sheetFormatPr defaultRowHeight="12" x14ac:dyDescent="0.2"/>
  <cols>
    <col min="1" max="1" width="43.42578125" style="84" customWidth="1"/>
    <col min="2" max="2" width="13.85546875" style="52" customWidth="1"/>
    <col min="3" max="3" width="12.42578125" style="52" customWidth="1"/>
    <col min="4" max="4" width="11.28515625" style="52" customWidth="1"/>
    <col min="5" max="6" width="9.140625" style="52"/>
    <col min="7" max="7" width="24.5703125" style="52" customWidth="1"/>
    <col min="8" max="16384" width="9.140625" style="52"/>
  </cols>
  <sheetData>
    <row r="1" spans="1:3" x14ac:dyDescent="0.2">
      <c r="A1" s="1" t="s">
        <v>53</v>
      </c>
    </row>
    <row r="2" spans="1:3" x14ac:dyDescent="0.2">
      <c r="A2" s="1"/>
    </row>
    <row r="3" spans="1:3" x14ac:dyDescent="0.2">
      <c r="A3" s="1" t="s">
        <v>36</v>
      </c>
      <c r="B3" s="53"/>
      <c r="C3" s="53"/>
    </row>
    <row r="4" spans="1:3" x14ac:dyDescent="0.2">
      <c r="A4" s="3" t="s">
        <v>66</v>
      </c>
      <c r="B4" s="54"/>
      <c r="C4" s="54"/>
    </row>
    <row r="5" spans="1:3" x14ac:dyDescent="0.2">
      <c r="A5" s="55"/>
      <c r="B5" s="56"/>
      <c r="C5" s="56"/>
    </row>
    <row r="6" spans="1:3" x14ac:dyDescent="0.2">
      <c r="A6" s="5"/>
      <c r="B6" s="6" t="s">
        <v>68</v>
      </c>
      <c r="C6" s="6" t="s">
        <v>67</v>
      </c>
    </row>
    <row r="7" spans="1:3" x14ac:dyDescent="0.2">
      <c r="A7" s="5"/>
      <c r="B7" s="9" t="s">
        <v>12</v>
      </c>
      <c r="C7" s="9" t="s">
        <v>12</v>
      </c>
    </row>
    <row r="8" spans="1:3" x14ac:dyDescent="0.2">
      <c r="A8" s="57" t="s">
        <v>37</v>
      </c>
      <c r="B8" s="64">
        <v>109739</v>
      </c>
      <c r="C8" s="64">
        <v>101947</v>
      </c>
    </row>
    <row r="9" spans="1:3" x14ac:dyDescent="0.2">
      <c r="A9" s="57" t="s">
        <v>38</v>
      </c>
      <c r="B9" s="64">
        <v>-30458</v>
      </c>
      <c r="C9" s="64">
        <v>-33779</v>
      </c>
    </row>
    <row r="10" spans="1:3" x14ac:dyDescent="0.2">
      <c r="A10" s="3" t="s">
        <v>40</v>
      </c>
      <c r="B10" s="58">
        <f>SUM(B8:B9)</f>
        <v>79281</v>
      </c>
      <c r="C10" s="58">
        <f>SUM(C8:C9)</f>
        <v>68168</v>
      </c>
    </row>
    <row r="11" spans="1:3" x14ac:dyDescent="0.2">
      <c r="A11" s="11" t="s">
        <v>39</v>
      </c>
      <c r="B11" s="15">
        <v>-10513</v>
      </c>
      <c r="C11" s="15">
        <v>153</v>
      </c>
    </row>
    <row r="12" spans="1:3" x14ac:dyDescent="0.2">
      <c r="A12" s="59" t="s">
        <v>6</v>
      </c>
      <c r="B12" s="60">
        <f>B10+B11</f>
        <v>68768</v>
      </c>
      <c r="C12" s="60">
        <f>C10+C11</f>
        <v>68321</v>
      </c>
    </row>
    <row r="13" spans="1:3" x14ac:dyDescent="0.2">
      <c r="A13" s="61"/>
      <c r="B13" s="62"/>
      <c r="C13" s="63"/>
    </row>
    <row r="14" spans="1:3" x14ac:dyDescent="0.2">
      <c r="A14" s="5" t="s">
        <v>41</v>
      </c>
      <c r="B14" s="64">
        <v>30068</v>
      </c>
      <c r="C14" s="64">
        <v>27459</v>
      </c>
    </row>
    <row r="15" spans="1:3" x14ac:dyDescent="0.2">
      <c r="A15" s="5" t="s">
        <v>42</v>
      </c>
      <c r="B15" s="15">
        <v>-5369</v>
      </c>
      <c r="C15" s="15">
        <v>-4072</v>
      </c>
    </row>
    <row r="16" spans="1:3" x14ac:dyDescent="0.2">
      <c r="A16" s="61" t="s">
        <v>50</v>
      </c>
      <c r="B16" s="15">
        <v>16811</v>
      </c>
      <c r="C16" s="15">
        <v>12814</v>
      </c>
    </row>
    <row r="17" spans="1:4" x14ac:dyDescent="0.2">
      <c r="A17" s="61" t="s">
        <v>7</v>
      </c>
      <c r="B17" s="15">
        <v>117</v>
      </c>
      <c r="C17" s="15">
        <v>227</v>
      </c>
      <c r="D17" s="65"/>
    </row>
    <row r="18" spans="1:4" x14ac:dyDescent="0.2">
      <c r="A18" s="61" t="s">
        <v>59</v>
      </c>
      <c r="B18" s="66" t="s">
        <v>60</v>
      </c>
      <c r="C18" s="66" t="s">
        <v>60</v>
      </c>
      <c r="D18" s="65"/>
    </row>
    <row r="19" spans="1:4" x14ac:dyDescent="0.2">
      <c r="A19" s="59" t="s">
        <v>43</v>
      </c>
      <c r="B19" s="67">
        <f>SUM(B14:B17)</f>
        <v>41627</v>
      </c>
      <c r="C19" s="67">
        <f>SUM(C14:C17)</f>
        <v>36428</v>
      </c>
    </row>
    <row r="20" spans="1:4" x14ac:dyDescent="0.2">
      <c r="A20" s="61"/>
      <c r="B20" s="68"/>
      <c r="C20" s="69"/>
    </row>
    <row r="21" spans="1:4" x14ac:dyDescent="0.2">
      <c r="A21" s="61" t="s">
        <v>44</v>
      </c>
      <c r="B21" s="15">
        <v>110395</v>
      </c>
      <c r="C21" s="15">
        <v>104749</v>
      </c>
    </row>
    <row r="22" spans="1:4" x14ac:dyDescent="0.2">
      <c r="A22" s="61" t="s">
        <v>45</v>
      </c>
      <c r="B22" s="15">
        <v>-101030</v>
      </c>
      <c r="C22" s="15">
        <v>-98754</v>
      </c>
    </row>
    <row r="23" spans="1:4" x14ac:dyDescent="0.2">
      <c r="A23" s="70" t="s">
        <v>48</v>
      </c>
      <c r="B23" s="58">
        <f>B21+B22</f>
        <v>9365</v>
      </c>
      <c r="C23" s="58">
        <f t="shared" ref="C23" si="0">C21+C22</f>
        <v>5995</v>
      </c>
    </row>
    <row r="24" spans="1:4" x14ac:dyDescent="0.2">
      <c r="A24" s="71"/>
      <c r="B24" s="72"/>
      <c r="C24" s="72"/>
    </row>
    <row r="25" spans="1:4" x14ac:dyDescent="0.2">
      <c r="A25" s="11" t="s">
        <v>46</v>
      </c>
      <c r="B25" s="41">
        <v>-822</v>
      </c>
      <c r="C25" s="41">
        <v>176</v>
      </c>
    </row>
    <row r="26" spans="1:4" x14ac:dyDescent="0.2">
      <c r="A26" s="73"/>
      <c r="B26" s="72"/>
      <c r="C26" s="74"/>
    </row>
    <row r="27" spans="1:4" x14ac:dyDescent="0.2">
      <c r="A27" s="70" t="s">
        <v>47</v>
      </c>
      <c r="B27" s="60">
        <f>B23+B25</f>
        <v>8543</v>
      </c>
      <c r="C27" s="60">
        <f t="shared" ref="C27" si="1">C23+C25</f>
        <v>6171</v>
      </c>
    </row>
    <row r="28" spans="1:4" x14ac:dyDescent="0.2">
      <c r="A28" s="75"/>
      <c r="B28" s="76"/>
      <c r="C28" s="69"/>
    </row>
    <row r="29" spans="1:4" x14ac:dyDescent="0.2">
      <c r="A29" s="77" t="s">
        <v>8</v>
      </c>
      <c r="B29" s="86">
        <v>-1033</v>
      </c>
      <c r="C29" s="86">
        <v>-551</v>
      </c>
    </row>
    <row r="30" spans="1:4" x14ac:dyDescent="0.2">
      <c r="A30" s="70" t="s">
        <v>9</v>
      </c>
      <c r="B30" s="78">
        <f>B29+B27</f>
        <v>7510</v>
      </c>
      <c r="C30" s="78">
        <f t="shared" ref="C30" si="2">C29+C27</f>
        <v>5620</v>
      </c>
    </row>
    <row r="31" spans="1:4" x14ac:dyDescent="0.2">
      <c r="A31" s="79"/>
      <c r="B31" s="80"/>
      <c r="C31" s="76"/>
    </row>
    <row r="32" spans="1:4" x14ac:dyDescent="0.2">
      <c r="A32" s="81" t="s">
        <v>49</v>
      </c>
      <c r="B32" s="78">
        <f>B30</f>
        <v>7510</v>
      </c>
      <c r="C32" s="78">
        <f>C30</f>
        <v>5620</v>
      </c>
    </row>
    <row r="33" spans="1:3" x14ac:dyDescent="0.2">
      <c r="A33" s="82" t="s">
        <v>10</v>
      </c>
      <c r="B33" s="83">
        <f>B32/260331650*1000</f>
        <v>2.8847817773981765E-2</v>
      </c>
      <c r="C33" s="83">
        <f>C32/260331650*1000</f>
        <v>2.1587847655096873E-2</v>
      </c>
    </row>
    <row r="34" spans="1:3" x14ac:dyDescent="0.2">
      <c r="B34" s="85"/>
      <c r="C34" s="85"/>
    </row>
    <row r="36" spans="1:3" x14ac:dyDescent="0.2">
      <c r="A36" s="38" t="s">
        <v>57</v>
      </c>
      <c r="B36" s="38" t="s">
        <v>57</v>
      </c>
    </row>
    <row r="37" spans="1:3" x14ac:dyDescent="0.2">
      <c r="A37" s="1" t="s">
        <v>58</v>
      </c>
      <c r="B37" s="1" t="s">
        <v>65</v>
      </c>
    </row>
    <row r="38" spans="1:3" x14ac:dyDescent="0.2">
      <c r="A38" s="1" t="s">
        <v>52</v>
      </c>
      <c r="B38" s="1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Нарбекова Мээрим Уланбековна</cp:lastModifiedBy>
  <cp:lastPrinted>2015-11-04T11:45:51Z</cp:lastPrinted>
  <dcterms:created xsi:type="dcterms:W3CDTF">1996-10-08T23:32:33Z</dcterms:created>
  <dcterms:modified xsi:type="dcterms:W3CDTF">2020-02-17T08:49:28Z</dcterms:modified>
</cp:coreProperties>
</file>