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3955" windowHeight="964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32" i="6" l="1"/>
  <c r="B32" i="6"/>
  <c r="C20" i="6"/>
  <c r="B20" i="6"/>
  <c r="C10" i="6" l="1"/>
  <c r="C12" i="6" s="1"/>
  <c r="C18" i="6"/>
  <c r="B10" i="6"/>
  <c r="B12" i="6" s="1"/>
  <c r="B18" i="6"/>
  <c r="C41" i="3"/>
  <c r="D41" i="3"/>
  <c r="B41" i="3"/>
  <c r="D35" i="3"/>
  <c r="C35" i="3"/>
  <c r="B35" i="3"/>
  <c r="D19" i="3"/>
  <c r="C19" i="3"/>
  <c r="B19" i="3"/>
  <c r="D16" i="3"/>
  <c r="C16" i="3"/>
  <c r="B16" i="3"/>
  <c r="D11" i="3"/>
  <c r="C11" i="3"/>
  <c r="B11" i="3"/>
  <c r="B22" i="6" l="1"/>
  <c r="B26" i="6" s="1"/>
  <c r="B29" i="6" s="1"/>
  <c r="B31" i="6" s="1"/>
  <c r="C22" i="6"/>
  <c r="C26" i="6" s="1"/>
  <c r="C29" i="6" s="1"/>
  <c r="C31" i="6" s="1"/>
  <c r="C43" i="3"/>
  <c r="B43" i="3"/>
  <c r="B20" i="3"/>
  <c r="B25" i="3" s="1"/>
  <c r="D20" i="3"/>
  <c r="D25" i="3" s="1"/>
  <c r="D43" i="3"/>
  <c r="C20" i="3"/>
  <c r="C25" i="3" s="1"/>
</calcChain>
</file>

<file path=xl/sharedStrings.xml><?xml version="1.0" encoding="utf-8"?>
<sst xmlns="http://schemas.openxmlformats.org/spreadsheetml/2006/main" count="81" uniqueCount="68">
  <si>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</si>
  <si>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</si>
  <si>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</si>
  <si>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</si>
  <si>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</si>
  <si>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</si>
  <si>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</si>
  <si>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</si>
  <si>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</si>
  <si>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</si>
  <si>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</si>
  <si>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</si>
  <si>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</si>
  <si>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</si>
  <si>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</si>
  <si>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</si>
  <si>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</si>
  <si>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</si>
  <si>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</si>
  <si>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</si>
  <si>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</si>
  <si>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</si>
  <si>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</si>
  <si>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</si>
  <si>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</si>
  <si>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</si>
  <si>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</si>
  <si>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</si>
  <si>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</si>
  <si>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</si>
  <si>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</si>
  <si>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</si>
  <si>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</si>
  <si>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</si>
  <si>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</si>
  <si>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</si>
  <si>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</si>
  <si>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</si>
  <si>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</si>
  <si>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</si>
  <si>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</si>
  <si>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</si>
  <si>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</si>
  <si>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</si>
  <si>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</si>
  <si>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</si>
  <si>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</si>
  <si>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</si>
  <si>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Statement of financial position</t>
  </si>
  <si>
    <t>Total loans to customers</t>
  </si>
  <si>
    <t>________________________________</t>
  </si>
  <si>
    <t>Ms. E. DJENBAEVA</t>
  </si>
  <si>
    <t xml:space="preserve">Chief Accountant </t>
  </si>
  <si>
    <t>December 2017</t>
  </si>
  <si>
    <t>Mr. N.Ilebaev</t>
  </si>
  <si>
    <t>Mr. N. Ilebaev</t>
  </si>
  <si>
    <t>As at 31 October 2018</t>
  </si>
  <si>
    <t>October 2018</t>
  </si>
  <si>
    <t>October 2017</t>
  </si>
  <si>
    <t>For the period ended 31 October 2018</t>
  </si>
  <si>
    <t>October  2018</t>
  </si>
  <si>
    <t>Correspondent account in NBKR</t>
  </si>
  <si>
    <t>Open Joint Stock Company "Commercial bank KYRGYZSTAN"</t>
  </si>
  <si>
    <t>Total loans (net)</t>
  </si>
  <si>
    <t>Property, equipment and intangible assets</t>
  </si>
  <si>
    <t>Net profit (loss) for the period</t>
  </si>
  <si>
    <t xml:space="preserve">CEO
</t>
  </si>
  <si>
    <t>Total assets of the money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</si>
</sst>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3" fontId="7" fillId="0" borderId="0" xfId="1" applyNumberFormat="1" applyFont="1" applyFill="1" applyAlignment="1">
      <alignment horizontal="right"/>
    </xf>
    <xf numFmtId="3" fontId="7" fillId="0" borderId="0" xfId="8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167" fontId="7" fillId="0" borderId="0" xfId="8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7" applyFont="1" applyFill="1" applyBorder="1" applyAlignment="1">
      <alignment horizontal="left"/>
    </xf>
    <xf numFmtId="49" fontId="10" fillId="0" borderId="0" xfId="7" applyNumberFormat="1" applyFont="1" applyFill="1" applyBorder="1" applyAlignment="1">
      <alignment horizontal="center" vertical="center"/>
    </xf>
    <xf numFmtId="0" fontId="11" fillId="0" borderId="0" xfId="7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7" applyFont="1" applyBorder="1" applyAlignment="1">
      <alignment horizontal="left"/>
    </xf>
    <xf numFmtId="14" fontId="10" fillId="0" borderId="1" xfId="7" applyNumberFormat="1" applyFont="1" applyFill="1" applyBorder="1" applyAlignment="1">
      <alignment horizontal="center"/>
    </xf>
    <xf numFmtId="14" fontId="10" fillId="0" borderId="0" xfId="7" applyNumberFormat="1" applyFont="1" applyFill="1" applyBorder="1" applyAlignment="1">
      <alignment horizontal="center"/>
    </xf>
    <xf numFmtId="0" fontId="11" fillId="0" borderId="0" xfId="7" applyFont="1" applyFill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3" fontId="12" fillId="0" borderId="0" xfId="8" applyNumberFormat="1" applyFont="1" applyFill="1" applyAlignment="1">
      <alignment horizontal="right"/>
    </xf>
    <xf numFmtId="0" fontId="8" fillId="0" borderId="0" xfId="0" applyFont="1" applyFill="1"/>
    <xf numFmtId="3" fontId="12" fillId="0" borderId="0" xfId="1" applyNumberFormat="1" applyFont="1" applyFill="1" applyAlignment="1">
      <alignment horizontal="right"/>
    </xf>
    <xf numFmtId="0" fontId="10" fillId="0" borderId="0" xfId="7" applyFont="1" applyFill="1" applyBorder="1" applyAlignment="1">
      <alignment horizontal="left" vertical="center"/>
    </xf>
    <xf numFmtId="0" fontId="11" fillId="0" borderId="0" xfId="7" quotePrefix="1" applyFont="1" applyFill="1" applyBorder="1" applyAlignment="1">
      <alignment horizontal="left"/>
    </xf>
    <xf numFmtId="0" fontId="11" fillId="0" borderId="0" xfId="7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3" fontId="12" fillId="0" borderId="3" xfId="2" applyNumberFormat="1" applyFont="1" applyFill="1" applyBorder="1" applyAlignment="1"/>
    <xf numFmtId="167" fontId="12" fillId="0" borderId="0" xfId="2" applyNumberFormat="1" applyFont="1" applyFill="1" applyBorder="1" applyAlignment="1"/>
    <xf numFmtId="165" fontId="7" fillId="0" borderId="0" xfId="2" applyNumberFormat="1" applyFont="1" applyFill="1" applyBorder="1" applyAlignment="1">
      <alignment horizontal="left"/>
    </xf>
    <xf numFmtId="0" fontId="11" fillId="0" borderId="0" xfId="6" applyFont="1" applyBorder="1" applyAlignment="1"/>
    <xf numFmtId="3" fontId="7" fillId="0" borderId="0" xfId="11" applyNumberFormat="1" applyFont="1" applyFill="1" applyAlignment="1">
      <alignment horizontal="right"/>
    </xf>
    <xf numFmtId="3" fontId="7" fillId="0" borderId="0" xfId="8" applyNumberFormat="1" applyFont="1" applyFill="1" applyAlignment="1">
      <alignment horizontal="right" wrapText="1"/>
    </xf>
    <xf numFmtId="3" fontId="12" fillId="0" borderId="2" xfId="2" applyNumberFormat="1" applyFont="1" applyFill="1" applyBorder="1" applyAlignment="1"/>
    <xf numFmtId="0" fontId="11" fillId="0" borderId="0" xfId="7" applyFont="1" applyFill="1" applyBorder="1" applyAlignment="1">
      <alignment horizontal="left" wrapText="1"/>
    </xf>
    <xf numFmtId="165" fontId="11" fillId="0" borderId="0" xfId="2" applyNumberFormat="1" applyFont="1" applyFill="1" applyBorder="1" applyAlignment="1">
      <alignment horizontal="left"/>
    </xf>
    <xf numFmtId="3" fontId="7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7" fontId="10" fillId="0" borderId="0" xfId="2" applyNumberFormat="1" applyFont="1" applyFill="1" applyBorder="1" applyAlignment="1"/>
    <xf numFmtId="0" fontId="10" fillId="0" borderId="0" xfId="6" applyFont="1" applyBorder="1" applyAlignment="1"/>
    <xf numFmtId="3" fontId="10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/>
    <xf numFmtId="167" fontId="9" fillId="0" borderId="0" xfId="0" applyNumberFormat="1" applyFont="1" applyFill="1"/>
    <xf numFmtId="0" fontId="9" fillId="0" borderId="0" xfId="9" applyFont="1" applyFill="1"/>
    <xf numFmtId="0" fontId="11" fillId="0" borderId="0" xfId="9" applyFont="1" applyFill="1" applyAlignment="1">
      <alignment horizontal="center"/>
    </xf>
    <xf numFmtId="0" fontId="8" fillId="0" borderId="0" xfId="9" applyFont="1" applyFill="1" applyBorder="1" applyAlignment="1">
      <alignment horizontal="center" wrapText="1"/>
    </xf>
    <xf numFmtId="0" fontId="8" fillId="0" borderId="0" xfId="9" applyFont="1" applyFill="1" applyBorder="1" applyAlignment="1">
      <alignment horizontal="center"/>
    </xf>
    <xf numFmtId="0" fontId="11" fillId="0" borderId="0" xfId="0" applyFont="1" applyBorder="1" applyAlignment="1"/>
    <xf numFmtId="167" fontId="11" fillId="0" borderId="0" xfId="8" applyNumberFormat="1" applyFont="1" applyFill="1" applyAlignment="1">
      <alignment horizontal="right"/>
    </xf>
    <xf numFmtId="167" fontId="11" fillId="2" borderId="0" xfId="8" applyNumberFormat="1" applyFont="1" applyFill="1" applyAlignment="1">
      <alignment vertical="center"/>
    </xf>
    <xf numFmtId="167" fontId="12" fillId="0" borderId="0" xfId="8" applyNumberFormat="1" applyFont="1" applyFill="1" applyAlignment="1">
      <alignment vertical="center"/>
    </xf>
    <xf numFmtId="167" fontId="11" fillId="0" borderId="0" xfId="8" applyNumberFormat="1" applyFont="1" applyFill="1" applyAlignment="1"/>
    <xf numFmtId="0" fontId="10" fillId="0" borderId="0" xfId="6" applyFont="1" applyFill="1" applyBorder="1" applyAlignment="1"/>
    <xf numFmtId="167" fontId="10" fillId="0" borderId="2" xfId="11" applyNumberFormat="1" applyFont="1" applyFill="1" applyBorder="1" applyAlignment="1">
      <alignment vertical="center"/>
    </xf>
    <xf numFmtId="0" fontId="11" fillId="0" borderId="0" xfId="8" applyFont="1" applyFill="1" applyBorder="1" applyAlignment="1"/>
    <xf numFmtId="0" fontId="11" fillId="0" borderId="0" xfId="7" applyFont="1" applyFill="1" applyBorder="1" applyAlignment="1">
      <alignment vertical="center"/>
    </xf>
    <xf numFmtId="167" fontId="11" fillId="2" borderId="0" xfId="8" applyNumberFormat="1" applyFont="1" applyFill="1" applyAlignment="1">
      <alignment horizontal="right"/>
    </xf>
    <xf numFmtId="3" fontId="11" fillId="2" borderId="0" xfId="7" applyNumberFormat="1" applyFont="1" applyFill="1" applyBorder="1" applyAlignment="1">
      <alignment vertical="center"/>
    </xf>
    <xf numFmtId="167" fontId="7" fillId="2" borderId="0" xfId="8" applyNumberFormat="1" applyFont="1" applyFill="1" applyAlignment="1">
      <alignment horizontal="right"/>
    </xf>
    <xf numFmtId="167" fontId="9" fillId="0" borderId="0" xfId="9" applyNumberFormat="1" applyFont="1" applyFill="1"/>
    <xf numFmtId="167" fontId="12" fillId="0" borderId="0" xfId="11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167" fontId="11" fillId="0" borderId="0" xfId="8" applyNumberFormat="1" applyFont="1" applyFill="1" applyAlignment="1">
      <alignment vertical="center"/>
    </xf>
    <xf numFmtId="0" fontId="10" fillId="0" borderId="0" xfId="6" applyFont="1" applyAlignment="1"/>
    <xf numFmtId="167" fontId="12" fillId="0" borderId="3" xfId="8" applyNumberFormat="1" applyFont="1" applyFill="1" applyBorder="1" applyAlignment="1">
      <alignment vertical="center"/>
    </xf>
    <xf numFmtId="0" fontId="10" fillId="0" borderId="0" xfId="9" applyFont="1" applyFill="1" applyAlignment="1"/>
    <xf numFmtId="167" fontId="7" fillId="0" borderId="0" xfId="8" applyNumberFormat="1" applyFont="1" applyFill="1" applyBorder="1" applyAlignment="1">
      <alignment vertical="center"/>
    </xf>
    <xf numFmtId="167" fontId="7" fillId="0" borderId="0" xfId="8" applyNumberFormat="1" applyFont="1" applyFill="1" applyAlignment="1"/>
    <xf numFmtId="0" fontId="11" fillId="0" borderId="0" xfId="9" applyFont="1" applyFill="1" applyAlignment="1"/>
    <xf numFmtId="167" fontId="7" fillId="0" borderId="0" xfId="8" applyNumberFormat="1" applyFont="1" applyFill="1" applyAlignment="1">
      <alignment vertical="center"/>
    </xf>
    <xf numFmtId="167" fontId="7" fillId="0" borderId="0" xfId="8" applyNumberFormat="1" applyFont="1" applyFill="1" applyAlignment="1">
      <alignment vertical="center" wrapText="1"/>
    </xf>
    <xf numFmtId="167" fontId="10" fillId="0" borderId="3" xfId="11" applyNumberFormat="1" applyFont="1" applyFill="1" applyBorder="1" applyAlignment="1">
      <alignment vertical="center"/>
    </xf>
    <xf numFmtId="0" fontId="10" fillId="0" borderId="0" xfId="6" applyFont="1" applyFill="1" applyAlignment="1"/>
    <xf numFmtId="167" fontId="10" fillId="0" borderId="0" xfId="11" applyNumberFormat="1" applyFont="1" applyFill="1" applyBorder="1" applyAlignment="1">
      <alignment vertical="center"/>
    </xf>
    <xf numFmtId="0" fontId="11" fillId="0" borderId="0" xfId="7" applyFont="1" applyBorder="1" applyAlignment="1"/>
    <xf numFmtId="167" fontId="11" fillId="0" borderId="0" xfId="11" applyNumberFormat="1" applyFont="1" applyFill="1" applyBorder="1" applyAlignment="1"/>
    <xf numFmtId="167" fontId="11" fillId="0" borderId="0" xfId="11" applyNumberFormat="1" applyFont="1" applyFill="1" applyBorder="1" applyAlignment="1">
      <alignment vertical="center"/>
    </xf>
    <xf numFmtId="167" fontId="8" fillId="0" borderId="3" xfId="9" applyNumberFormat="1" applyFont="1" applyFill="1" applyBorder="1" applyAlignment="1">
      <alignment vertical="center"/>
    </xf>
    <xf numFmtId="0" fontId="8" fillId="0" borderId="0" xfId="9" applyFont="1" applyFill="1" applyAlignment="1"/>
    <xf numFmtId="167" fontId="8" fillId="0" borderId="0" xfId="9" applyNumberFormat="1" applyFont="1" applyFill="1" applyBorder="1" applyAlignment="1">
      <alignment vertical="center"/>
    </xf>
    <xf numFmtId="0" fontId="8" fillId="0" borderId="0" xfId="0" applyFont="1" applyAlignment="1"/>
    <xf numFmtId="0" fontId="10" fillId="0" borderId="0" xfId="0" applyFont="1" applyBorder="1" applyAlignment="1"/>
    <xf numFmtId="169" fontId="10" fillId="0" borderId="0" xfId="11" applyNumberFormat="1" applyFont="1" applyFill="1" applyBorder="1" applyAlignment="1"/>
    <xf numFmtId="0" fontId="9" fillId="0" borderId="0" xfId="9" applyFont="1" applyFill="1" applyAlignment="1"/>
    <xf numFmtId="0" fontId="10" fillId="0" borderId="0" xfId="7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A54" sqref="A54"/>
    </sheetView>
  </sheetViews>
  <sheetFormatPr defaultRowHeight="14.25" x14ac:dyDescent="0.2"/>
  <cols>
    <col min="1" max="1" width="47.85546875" style="40" customWidth="1"/>
    <col min="2" max="2" width="15.7109375" style="6" customWidth="1"/>
    <col min="3" max="3" width="13.7109375" style="6" customWidth="1"/>
    <col min="4" max="4" width="13.85546875" style="6" customWidth="1"/>
    <col min="5" max="5" width="4.28515625" style="6" customWidth="1"/>
    <col min="6" max="16384" width="9.140625" style="6"/>
  </cols>
  <sheetData>
    <row r="1" spans="1:5" ht="15" x14ac:dyDescent="0.25">
      <c r="A1" s="5" t="s">
        <v>62</v>
      </c>
    </row>
    <row r="2" spans="1:5" ht="15" x14ac:dyDescent="0.25">
      <c r="A2" s="5"/>
    </row>
    <row r="3" spans="1:5" ht="15" x14ac:dyDescent="0.25">
      <c r="A3" s="5" t="s">
        <v>48</v>
      </c>
    </row>
    <row r="4" spans="1:5" ht="12.75" customHeight="1" x14ac:dyDescent="0.25">
      <c r="A4" s="7" t="s">
        <v>56</v>
      </c>
      <c r="B4" s="8"/>
      <c r="C4" s="8"/>
      <c r="D4" s="8"/>
    </row>
    <row r="5" spans="1:5" s="11" customFormat="1" ht="30" x14ac:dyDescent="0.25">
      <c r="A5" s="9"/>
      <c r="B5" s="10" t="s">
        <v>57</v>
      </c>
      <c r="C5" s="14" t="s">
        <v>58</v>
      </c>
      <c r="D5" s="10" t="s">
        <v>53</v>
      </c>
      <c r="E5" s="6"/>
    </row>
    <row r="6" spans="1:5" ht="15.75" thickBot="1" x14ac:dyDescent="0.3">
      <c r="A6" s="12"/>
      <c r="B6" s="13" t="s">
        <v>10</v>
      </c>
      <c r="C6" s="13" t="s">
        <v>10</v>
      </c>
      <c r="D6" s="13" t="s">
        <v>10</v>
      </c>
    </row>
    <row r="7" spans="1:5" ht="15" x14ac:dyDescent="0.25">
      <c r="A7" s="7" t="s">
        <v>9</v>
      </c>
      <c r="B7" s="14"/>
      <c r="C7" s="14"/>
      <c r="D7" s="14"/>
    </row>
    <row r="8" spans="1:5" x14ac:dyDescent="0.2">
      <c r="A8" s="15" t="s">
        <v>30</v>
      </c>
      <c r="B8" s="1">
        <v>1855426</v>
      </c>
      <c r="C8" s="1">
        <v>1535137</v>
      </c>
      <c r="D8" s="1">
        <v>1915472</v>
      </c>
    </row>
    <row r="9" spans="1:5" x14ac:dyDescent="0.2">
      <c r="A9" s="16" t="s">
        <v>61</v>
      </c>
      <c r="B9" s="1">
        <v>863600</v>
      </c>
      <c r="C9" s="1">
        <v>1027195</v>
      </c>
      <c r="D9" s="1">
        <v>681473</v>
      </c>
    </row>
    <row r="10" spans="1:5" x14ac:dyDescent="0.2">
      <c r="A10" s="16" t="s">
        <v>29</v>
      </c>
      <c r="B10" s="1">
        <v>1151636</v>
      </c>
      <c r="C10" s="1">
        <v>339805</v>
      </c>
      <c r="D10" s="1">
        <v>366085</v>
      </c>
    </row>
    <row r="11" spans="1:5" ht="15" x14ac:dyDescent="0.25">
      <c r="A11" s="7" t="s">
        <v>67</v>
      </c>
      <c r="B11" s="17">
        <f>B8+B9+B10</f>
        <v>3870662</v>
      </c>
      <c r="C11" s="17">
        <f>C8+C9+C10</f>
        <v>2902137</v>
      </c>
      <c r="D11" s="17">
        <f>D8+D9+D10</f>
        <v>2963030</v>
      </c>
    </row>
    <row r="12" spans="1:5" s="18" customFormat="1" ht="15" x14ac:dyDescent="0.25">
      <c r="A12" s="15" t="s">
        <v>0</v>
      </c>
      <c r="B12" s="2">
        <v>1277730</v>
      </c>
      <c r="C12" s="2">
        <v>1223120</v>
      </c>
      <c r="D12" s="2">
        <v>1092107</v>
      </c>
      <c r="E12" s="6"/>
    </row>
    <row r="13" spans="1:5" s="18" customFormat="1" ht="15" x14ac:dyDescent="0.25">
      <c r="A13" s="15" t="s">
        <v>27</v>
      </c>
      <c r="B13" s="1">
        <v>11742</v>
      </c>
      <c r="C13" s="1">
        <v>8872</v>
      </c>
      <c r="D13" s="1">
        <v>12151</v>
      </c>
      <c r="E13" s="6"/>
    </row>
    <row r="14" spans="1:5" x14ac:dyDescent="0.2">
      <c r="A14" s="15" t="s">
        <v>28</v>
      </c>
      <c r="B14" s="1">
        <v>293813</v>
      </c>
      <c r="C14" s="1">
        <v>293826</v>
      </c>
      <c r="D14" s="3">
        <v>281964</v>
      </c>
    </row>
    <row r="15" spans="1:5" x14ac:dyDescent="0.2">
      <c r="A15" s="15" t="s">
        <v>26</v>
      </c>
      <c r="B15" s="4">
        <v>-965</v>
      </c>
      <c r="C15" s="4">
        <v>-409</v>
      </c>
      <c r="D15" s="4">
        <v>-651</v>
      </c>
    </row>
    <row r="16" spans="1:5" ht="15" x14ac:dyDescent="0.25">
      <c r="A16" s="7" t="s">
        <v>31</v>
      </c>
      <c r="B16" s="17">
        <f>B14+B15</f>
        <v>292848</v>
      </c>
      <c r="C16" s="17">
        <f>C14+C15</f>
        <v>293417</v>
      </c>
      <c r="D16" s="17">
        <f>D14+D15</f>
        <v>281313</v>
      </c>
    </row>
    <row r="17" spans="1:4" x14ac:dyDescent="0.2">
      <c r="A17" s="15" t="s">
        <v>25</v>
      </c>
      <c r="B17" s="1">
        <v>6778326</v>
      </c>
      <c r="C17" s="1">
        <v>7136283</v>
      </c>
      <c r="D17" s="1">
        <v>6563169</v>
      </c>
    </row>
    <row r="18" spans="1:4" x14ac:dyDescent="0.2">
      <c r="A18" s="15" t="s">
        <v>26</v>
      </c>
      <c r="B18" s="4">
        <v>-543086</v>
      </c>
      <c r="C18" s="4">
        <v>-507645</v>
      </c>
      <c r="D18" s="4">
        <v>-525558</v>
      </c>
    </row>
    <row r="19" spans="1:4" ht="15" x14ac:dyDescent="0.25">
      <c r="A19" s="7" t="s">
        <v>49</v>
      </c>
      <c r="B19" s="19">
        <f>B17+B18</f>
        <v>6235240</v>
      </c>
      <c r="C19" s="19">
        <f>C17+C18</f>
        <v>6628638</v>
      </c>
      <c r="D19" s="19">
        <f>D17+D18</f>
        <v>6037611</v>
      </c>
    </row>
    <row r="20" spans="1:4" ht="15" x14ac:dyDescent="0.25">
      <c r="A20" s="20" t="s">
        <v>63</v>
      </c>
      <c r="B20" s="17">
        <f>B16+B19</f>
        <v>6528088</v>
      </c>
      <c r="C20" s="17">
        <f>C16+C19</f>
        <v>6922055</v>
      </c>
      <c r="D20" s="17">
        <f>D16+D19</f>
        <v>6318924</v>
      </c>
    </row>
    <row r="21" spans="1:4" x14ac:dyDescent="0.2">
      <c r="A21" s="15" t="s">
        <v>24</v>
      </c>
      <c r="B21" s="4">
        <v>0</v>
      </c>
      <c r="C21" s="4">
        <v>186</v>
      </c>
      <c r="D21" s="4">
        <v>1187</v>
      </c>
    </row>
    <row r="22" spans="1:4" x14ac:dyDescent="0.2">
      <c r="A22" s="21" t="s">
        <v>1</v>
      </c>
      <c r="B22" s="4">
        <v>0</v>
      </c>
      <c r="C22" s="4">
        <v>0</v>
      </c>
      <c r="D22" s="4">
        <v>0</v>
      </c>
    </row>
    <row r="23" spans="1:4" x14ac:dyDescent="0.2">
      <c r="A23" s="15" t="s">
        <v>64</v>
      </c>
      <c r="B23" s="1">
        <v>557616</v>
      </c>
      <c r="C23" s="1">
        <v>551136</v>
      </c>
      <c r="D23" s="1">
        <v>560536</v>
      </c>
    </row>
    <row r="24" spans="1:4" ht="13.5" customHeight="1" x14ac:dyDescent="0.2">
      <c r="A24" s="22" t="s">
        <v>23</v>
      </c>
      <c r="B24" s="3">
        <v>433818</v>
      </c>
      <c r="C24" s="1">
        <v>510468</v>
      </c>
      <c r="D24" s="3">
        <v>422177</v>
      </c>
    </row>
    <row r="25" spans="1:4" ht="15.75" thickBot="1" x14ac:dyDescent="0.3">
      <c r="A25" s="23" t="s">
        <v>18</v>
      </c>
      <c r="B25" s="24">
        <f>B11+B12+B13+B20+B21+B22+B23+B24</f>
        <v>12679656</v>
      </c>
      <c r="C25" s="24">
        <f>C11+C12+C13+C20+C21+C22+C23+C24</f>
        <v>12117974</v>
      </c>
      <c r="D25" s="24">
        <f>D11+D12+D13+D20+D21+D22+D23+D24</f>
        <v>11370112</v>
      </c>
    </row>
    <row r="26" spans="1:4" ht="15.75" thickTop="1" x14ac:dyDescent="0.25">
      <c r="A26" s="7"/>
      <c r="B26" s="25"/>
      <c r="C26" s="25"/>
      <c r="D26" s="25"/>
    </row>
    <row r="27" spans="1:4" ht="15" x14ac:dyDescent="0.25">
      <c r="A27" s="12" t="s">
        <v>11</v>
      </c>
      <c r="B27" s="26"/>
      <c r="C27" s="26"/>
      <c r="D27" s="26"/>
    </row>
    <row r="28" spans="1:4" x14ac:dyDescent="0.2">
      <c r="A28" s="27" t="s">
        <v>17</v>
      </c>
      <c r="B28" s="1">
        <v>1217034</v>
      </c>
      <c r="C28" s="28">
        <v>904015</v>
      </c>
      <c r="D28" s="28">
        <v>736727</v>
      </c>
    </row>
    <row r="29" spans="1:4" x14ac:dyDescent="0.2">
      <c r="A29" s="22" t="s">
        <v>15</v>
      </c>
      <c r="B29" s="29">
        <v>8204515</v>
      </c>
      <c r="C29" s="1">
        <v>8326522</v>
      </c>
      <c r="D29" s="1">
        <v>7845109</v>
      </c>
    </row>
    <row r="30" spans="1:4" x14ac:dyDescent="0.2">
      <c r="A30" s="22" t="s">
        <v>16</v>
      </c>
      <c r="B30" s="1">
        <v>1340529</v>
      </c>
      <c r="C30" s="1">
        <v>1217809</v>
      </c>
      <c r="D30" s="1">
        <v>1185502</v>
      </c>
    </row>
    <row r="31" spans="1:4" x14ac:dyDescent="0.2">
      <c r="A31" s="22" t="s">
        <v>14</v>
      </c>
      <c r="B31" s="1">
        <v>4982</v>
      </c>
      <c r="C31" s="1">
        <v>9170</v>
      </c>
      <c r="D31" s="1">
        <v>0</v>
      </c>
    </row>
    <row r="32" spans="1:4" x14ac:dyDescent="0.2">
      <c r="A32" s="15" t="s">
        <v>2</v>
      </c>
      <c r="B32" s="1">
        <v>17166</v>
      </c>
      <c r="C32" s="1">
        <v>12416</v>
      </c>
      <c r="D32" s="1">
        <v>12416</v>
      </c>
    </row>
    <row r="33" spans="1:4" x14ac:dyDescent="0.2">
      <c r="A33" s="15" t="s">
        <v>13</v>
      </c>
      <c r="B33" s="1">
        <v>1892</v>
      </c>
      <c r="C33" s="1">
        <v>0</v>
      </c>
      <c r="D33" s="1"/>
    </row>
    <row r="34" spans="1:4" x14ac:dyDescent="0.2">
      <c r="A34" s="16" t="s">
        <v>12</v>
      </c>
      <c r="B34" s="1">
        <v>428178</v>
      </c>
      <c r="C34" s="1">
        <v>359550</v>
      </c>
      <c r="D34" s="3">
        <v>277584</v>
      </c>
    </row>
    <row r="35" spans="1:4" ht="15" x14ac:dyDescent="0.25">
      <c r="A35" s="23" t="s">
        <v>19</v>
      </c>
      <c r="B35" s="30">
        <f>SUM(B28:B34)</f>
        <v>11214296</v>
      </c>
      <c r="C35" s="30">
        <f>SUM(C28:C34)</f>
        <v>10829482</v>
      </c>
      <c r="D35" s="30">
        <f>SUM(D28:D34)</f>
        <v>10057338</v>
      </c>
    </row>
    <row r="36" spans="1:4" x14ac:dyDescent="0.2">
      <c r="A36" s="15"/>
      <c r="B36" s="31"/>
      <c r="C36" s="31"/>
      <c r="D36" s="31"/>
    </row>
    <row r="37" spans="1:4" ht="12.75" customHeight="1" x14ac:dyDescent="0.25">
      <c r="A37" s="12" t="s">
        <v>20</v>
      </c>
      <c r="B37" s="32"/>
      <c r="C37" s="32"/>
      <c r="D37" s="32"/>
    </row>
    <row r="38" spans="1:4" x14ac:dyDescent="0.2">
      <c r="A38" s="22" t="s">
        <v>3</v>
      </c>
      <c r="B38" s="1">
        <v>1301658</v>
      </c>
      <c r="C38" s="1">
        <v>1126356</v>
      </c>
      <c r="D38" s="1">
        <v>1126356</v>
      </c>
    </row>
    <row r="39" spans="1:4" x14ac:dyDescent="0.2">
      <c r="A39" s="22" t="s">
        <v>47</v>
      </c>
      <c r="B39" s="1">
        <v>0</v>
      </c>
      <c r="C39" s="1">
        <v>0</v>
      </c>
      <c r="D39" s="1"/>
    </row>
    <row r="40" spans="1:4" x14ac:dyDescent="0.2">
      <c r="A40" s="22" t="s">
        <v>4</v>
      </c>
      <c r="B40" s="33">
        <v>163702</v>
      </c>
      <c r="C40" s="33">
        <v>162136</v>
      </c>
      <c r="D40" s="33">
        <v>186418</v>
      </c>
    </row>
    <row r="41" spans="1:4" ht="15" x14ac:dyDescent="0.25">
      <c r="A41" s="12" t="s">
        <v>21</v>
      </c>
      <c r="B41" s="34">
        <f>SUM(B38:B40)</f>
        <v>1465360</v>
      </c>
      <c r="C41" s="34">
        <f t="shared" ref="C41:D41" si="0">SUM(C38:C40)</f>
        <v>1288492</v>
      </c>
      <c r="D41" s="34">
        <f t="shared" si="0"/>
        <v>1312774</v>
      </c>
    </row>
    <row r="42" spans="1:4" ht="15" x14ac:dyDescent="0.25">
      <c r="A42" s="7"/>
      <c r="B42" s="35"/>
      <c r="C42" s="35"/>
      <c r="D42" s="35"/>
    </row>
    <row r="43" spans="1:4" ht="15.75" thickBot="1" x14ac:dyDescent="0.3">
      <c r="A43" s="36" t="s">
        <v>22</v>
      </c>
      <c r="B43" s="37">
        <f>B35+B41</f>
        <v>12679656</v>
      </c>
      <c r="C43" s="37">
        <f>C35+C41</f>
        <v>12117974</v>
      </c>
      <c r="D43" s="37">
        <f>D35+D41</f>
        <v>11370112</v>
      </c>
    </row>
    <row r="44" spans="1:4" ht="15" thickTop="1" x14ac:dyDescent="0.2">
      <c r="A44" s="15"/>
    </row>
    <row r="45" spans="1:4" x14ac:dyDescent="0.2">
      <c r="A45" s="38"/>
      <c r="B45" s="39"/>
      <c r="C45" s="39"/>
      <c r="D45" s="39"/>
    </row>
    <row r="48" spans="1:4" x14ac:dyDescent="0.2">
      <c r="A48" s="40" t="s">
        <v>50</v>
      </c>
      <c r="B48" s="41"/>
      <c r="C48" s="40" t="s">
        <v>50</v>
      </c>
      <c r="D48" s="41"/>
    </row>
    <row r="49" spans="1:4" ht="15" x14ac:dyDescent="0.25">
      <c r="A49" s="5" t="s">
        <v>54</v>
      </c>
      <c r="B49" s="18"/>
      <c r="C49" s="5" t="s">
        <v>51</v>
      </c>
      <c r="D49" s="18"/>
    </row>
    <row r="50" spans="1:4" ht="17.25" customHeight="1" x14ac:dyDescent="0.25">
      <c r="A50" s="85" t="s">
        <v>66</v>
      </c>
      <c r="B50" s="18"/>
      <c r="C50" s="84" t="s">
        <v>52</v>
      </c>
      <c r="D50" s="18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5" zoomScaleNormal="100" workbookViewId="0">
      <selection activeCell="A37" sqref="A37"/>
    </sheetView>
  </sheetViews>
  <sheetFormatPr defaultRowHeight="14.25" x14ac:dyDescent="0.2"/>
  <cols>
    <col min="1" max="1" width="48" style="82" customWidth="1"/>
    <col min="2" max="2" width="12" style="42" customWidth="1"/>
    <col min="3" max="3" width="12.140625" style="42" customWidth="1"/>
    <col min="4" max="4" width="2.42578125" style="42" customWidth="1"/>
    <col min="5" max="6" width="9.140625" style="42"/>
    <col min="7" max="7" width="24.5703125" style="42" customWidth="1"/>
    <col min="8" max="16384" width="9.140625" style="42"/>
  </cols>
  <sheetData>
    <row r="1" spans="1:3" ht="15" x14ac:dyDescent="0.25">
      <c r="A1" s="5" t="s">
        <v>62</v>
      </c>
    </row>
    <row r="2" spans="1:3" ht="15" x14ac:dyDescent="0.25">
      <c r="A2" s="5"/>
    </row>
    <row r="3" spans="1:3" ht="15" x14ac:dyDescent="0.25">
      <c r="A3" s="5" t="s">
        <v>32</v>
      </c>
      <c r="B3" s="43"/>
      <c r="C3" s="43"/>
    </row>
    <row r="4" spans="1:3" ht="15" x14ac:dyDescent="0.25">
      <c r="A4" s="7" t="s">
        <v>59</v>
      </c>
      <c r="B4" s="44"/>
      <c r="C4" s="44"/>
    </row>
    <row r="5" spans="1:3" ht="15" x14ac:dyDescent="0.25">
      <c r="A5" s="45"/>
      <c r="B5" s="44"/>
      <c r="C5" s="44"/>
    </row>
    <row r="6" spans="1:3" ht="30" x14ac:dyDescent="0.25">
      <c r="A6" s="9"/>
      <c r="B6" s="10" t="s">
        <v>60</v>
      </c>
      <c r="C6" s="10" t="s">
        <v>58</v>
      </c>
    </row>
    <row r="7" spans="1:3" ht="15.75" thickBot="1" x14ac:dyDescent="0.3">
      <c r="A7" s="9"/>
      <c r="B7" s="13" t="s">
        <v>10</v>
      </c>
      <c r="C7" s="13" t="s">
        <v>10</v>
      </c>
    </row>
    <row r="8" spans="1:3" x14ac:dyDescent="0.2">
      <c r="A8" s="46" t="s">
        <v>33</v>
      </c>
      <c r="B8" s="47">
        <v>997049</v>
      </c>
      <c r="C8" s="48">
        <v>1092850</v>
      </c>
    </row>
    <row r="9" spans="1:3" x14ac:dyDescent="0.2">
      <c r="A9" s="46" t="s">
        <v>34</v>
      </c>
      <c r="B9" s="47">
        <v>-347644</v>
      </c>
      <c r="C9" s="48">
        <v>-387564</v>
      </c>
    </row>
    <row r="10" spans="1:3" ht="30" x14ac:dyDescent="0.25">
      <c r="A10" s="83" t="s">
        <v>36</v>
      </c>
      <c r="B10" s="49">
        <f>SUM(B8:B9)</f>
        <v>649405</v>
      </c>
      <c r="C10" s="49">
        <f>SUM(C8:C9)</f>
        <v>705286</v>
      </c>
    </row>
    <row r="11" spans="1:3" ht="28.5" x14ac:dyDescent="0.2">
      <c r="A11" s="31" t="s">
        <v>35</v>
      </c>
      <c r="B11" s="4">
        <v>-11627</v>
      </c>
      <c r="C11" s="50">
        <v>-113184</v>
      </c>
    </row>
    <row r="12" spans="1:3" ht="15" x14ac:dyDescent="0.25">
      <c r="A12" s="51" t="s">
        <v>5</v>
      </c>
      <c r="B12" s="52">
        <f>B10+B11</f>
        <v>637778</v>
      </c>
      <c r="C12" s="52">
        <f>C10+C11</f>
        <v>592102</v>
      </c>
    </row>
    <row r="13" spans="1:3" x14ac:dyDescent="0.2">
      <c r="A13" s="53"/>
      <c r="C13" s="54"/>
    </row>
    <row r="14" spans="1:3" x14ac:dyDescent="0.2">
      <c r="A14" s="9" t="s">
        <v>37</v>
      </c>
      <c r="B14" s="55">
        <v>323632</v>
      </c>
      <c r="C14" s="56">
        <v>290426</v>
      </c>
    </row>
    <row r="15" spans="1:3" x14ac:dyDescent="0.2">
      <c r="A15" s="9" t="s">
        <v>38</v>
      </c>
      <c r="B15" s="4">
        <v>-38895</v>
      </c>
      <c r="C15" s="48">
        <v>-36897</v>
      </c>
    </row>
    <row r="16" spans="1:3" x14ac:dyDescent="0.2">
      <c r="A16" s="53" t="s">
        <v>46</v>
      </c>
      <c r="B16" s="57">
        <v>162560</v>
      </c>
      <c r="C16" s="48">
        <v>140879</v>
      </c>
    </row>
    <row r="17" spans="1:4" x14ac:dyDescent="0.2">
      <c r="A17" s="53" t="s">
        <v>6</v>
      </c>
      <c r="B17" s="4">
        <v>5483</v>
      </c>
      <c r="C17" s="48">
        <v>-1342</v>
      </c>
      <c r="D17" s="58"/>
    </row>
    <row r="18" spans="1:4" ht="15" x14ac:dyDescent="0.25">
      <c r="A18" s="51" t="s">
        <v>39</v>
      </c>
      <c r="B18" s="59">
        <f>SUM(B14:B17)</f>
        <v>452780</v>
      </c>
      <c r="C18" s="59">
        <f>SUM(C14:C17)</f>
        <v>393066</v>
      </c>
    </row>
    <row r="19" spans="1:4" x14ac:dyDescent="0.2">
      <c r="A19" s="53"/>
      <c r="B19" s="60"/>
      <c r="C19" s="61"/>
    </row>
    <row r="20" spans="1:4" x14ac:dyDescent="0.2">
      <c r="A20" s="53" t="s">
        <v>40</v>
      </c>
      <c r="B20" s="4">
        <f>B12+B18</f>
        <v>1090558</v>
      </c>
      <c r="C20" s="61">
        <f>C12+C18</f>
        <v>985168</v>
      </c>
    </row>
    <row r="21" spans="1:4" x14ac:dyDescent="0.2">
      <c r="A21" s="53" t="s">
        <v>41</v>
      </c>
      <c r="B21" s="4">
        <v>-916133</v>
      </c>
      <c r="C21" s="61">
        <v>-776931</v>
      </c>
    </row>
    <row r="22" spans="1:4" ht="15.75" thickBot="1" x14ac:dyDescent="0.3">
      <c r="A22" s="62" t="s">
        <v>44</v>
      </c>
      <c r="B22" s="63">
        <f>B20+B21</f>
        <v>174425</v>
      </c>
      <c r="C22" s="63">
        <f t="shared" ref="C22" si="0">C20+C21</f>
        <v>208237</v>
      </c>
    </row>
    <row r="23" spans="1:4" ht="15.75" thickTop="1" x14ac:dyDescent="0.25">
      <c r="A23" s="64"/>
      <c r="B23" s="65"/>
      <c r="C23" s="65"/>
    </row>
    <row r="24" spans="1:4" ht="28.5" x14ac:dyDescent="0.2">
      <c r="A24" s="31" t="s">
        <v>42</v>
      </c>
      <c r="B24" s="4">
        <v>-1801</v>
      </c>
      <c r="C24" s="66">
        <v>-35775</v>
      </c>
    </row>
    <row r="25" spans="1:4" x14ac:dyDescent="0.2">
      <c r="A25" s="67"/>
      <c r="B25" s="68"/>
      <c r="C25" s="69"/>
    </row>
    <row r="26" spans="1:4" ht="15.75" thickBot="1" x14ac:dyDescent="0.3">
      <c r="A26" s="62" t="s">
        <v>43</v>
      </c>
      <c r="B26" s="70">
        <f>B22+B24</f>
        <v>172624</v>
      </c>
      <c r="C26" s="70">
        <f t="shared" ref="C26" si="1">C22+C24</f>
        <v>172462</v>
      </c>
    </row>
    <row r="27" spans="1:4" ht="15.75" thickTop="1" x14ac:dyDescent="0.25">
      <c r="A27" s="71"/>
      <c r="B27" s="72"/>
      <c r="C27" s="61"/>
    </row>
    <row r="28" spans="1:4" x14ac:dyDescent="0.2">
      <c r="A28" s="73" t="s">
        <v>7</v>
      </c>
      <c r="B28" s="74">
        <v>-20032</v>
      </c>
      <c r="C28" s="75">
        <v>-21436</v>
      </c>
    </row>
    <row r="29" spans="1:4" ht="15.75" thickBot="1" x14ac:dyDescent="0.3">
      <c r="A29" s="62" t="s">
        <v>65</v>
      </c>
      <c r="B29" s="76">
        <f>B28+B26</f>
        <v>152592</v>
      </c>
      <c r="C29" s="76">
        <f t="shared" ref="C29" si="2">C28+C26</f>
        <v>151026</v>
      </c>
    </row>
    <row r="30" spans="1:4" ht="15.75" thickTop="1" x14ac:dyDescent="0.25">
      <c r="A30" s="77"/>
      <c r="B30" s="78"/>
      <c r="C30" s="72"/>
    </row>
    <row r="31" spans="1:4" ht="15.75" thickBot="1" x14ac:dyDescent="0.3">
      <c r="A31" s="79" t="s">
        <v>45</v>
      </c>
      <c r="B31" s="76">
        <f>B29</f>
        <v>152592</v>
      </c>
      <c r="C31" s="76">
        <f>C29</f>
        <v>151026</v>
      </c>
    </row>
    <row r="32" spans="1:4" ht="15.75" thickTop="1" x14ac:dyDescent="0.25">
      <c r="A32" s="80" t="s">
        <v>8</v>
      </c>
      <c r="B32" s="81">
        <f>B31/260331650*1000</f>
        <v>0.58614463512216053</v>
      </c>
      <c r="C32" s="81">
        <f>C31/225271201*1000</f>
        <v>0.67041858581825553</v>
      </c>
    </row>
    <row r="35" spans="1:2" x14ac:dyDescent="0.2">
      <c r="A35" s="40" t="s">
        <v>50</v>
      </c>
      <c r="B35" s="40" t="s">
        <v>50</v>
      </c>
    </row>
    <row r="36" spans="1:2" ht="15" x14ac:dyDescent="0.25">
      <c r="A36" s="5" t="s">
        <v>55</v>
      </c>
      <c r="B36" s="5" t="s">
        <v>51</v>
      </c>
    </row>
    <row r="37" spans="1:2" ht="16.5" customHeight="1" x14ac:dyDescent="0.2">
      <c r="A37" s="85" t="s">
        <v>66</v>
      </c>
      <c r="B37" s="84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2018-11-15T03:55:12Z</dcterms:modified>
</cp:coreProperties>
</file>