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<sst xmlns="http://schemas.openxmlformats.org/spreadsheetml/2006/main" count="80" uniqueCount="68">
  <si>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Дженбаева Э.Т.</t>
  </si>
  <si>
    <t>-</t>
  </si>
  <si>
    <t>апрель 2013</t>
  </si>
  <si>
    <t>Исп: Ибраева А.Т.</t>
  </si>
  <si>
    <t>апрель  2013</t>
  </si>
  <si>
    <t>апрель 2012</t>
  </si>
  <si>
    <t>Сатывалдиев У.О.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</si>
  <si>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</si>
  <si>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</si>
  <si>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</si>
  <si>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</si>
  <si>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</si>
  <si>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</si>
  <si>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</si>
  <si>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</si>
  <si>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Накталай болгон финансылык активдер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</si>
  <si>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</si>
  <si>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</si>
  <si>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</si>
  <si>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</si>
  <si>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</si>
  <si>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</si>
  <si>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Кезектеги налогтук кирешеге дебитордук карыз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</si>
  <si>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</si>
  <si>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</si>
  <si>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</si>
  <si>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</si>
  <si>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</si>
  <si>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</si>
  <si>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</si>
  <si>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</si>
  <si>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Аманаттык сертификаттар жана векселдер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</si>
  <si>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</si>
  <si>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</si>
  <si>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</si>
  <si>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</si>
  <si>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</si>
  <si>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</si>
  <si>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</si>
  <si>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</si>
  <si>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Эмиссиялык киреше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</si>
  <si>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</si>
  <si>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</si>
  <si>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</si>
  <si>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</si>
  <si>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Банк Башкаруунун Төрагасынын орун басары</t>
  </si>
  <si>
    <t xml:space="preserve">башкы бухгалтердин о. б. </t>
  </si>
  <si>
    <t>миң сом</t>
  </si>
  <si>
    <t xml:space="preserve">ОАО "КЫРГЫЗСТАН Коммерциялык банктын" 2013-жылдын 30-апрелге карата финансылык абал жөнүндө отчет  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</si>
  <si>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</si>
  <si>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</si>
  <si>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</si>
  <si>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</si>
  <si>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</si>
  <si>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</si>
  <si>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Сатууга каралган, баалуу кагаздар менен операциялардан таза пайда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</si>
  <si>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</si>
  <si>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</si>
  <si>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Сатууга бар болгон финансылык активдерден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</si>
  <si>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</si>
  <si>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</si>
  <si>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</si>
  <si>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</si>
  <si>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</si>
  <si>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</si>
  <si>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кирешелер</t>
  </si>
  <si>
    <t>Жыл ичинде киреше (чыгаша)</t>
  </si>
  <si>
    <t>ОАО "КЫРГЫЗСТАН Коммерциялык банктын" 2013-жылдын 30-апрелге карата  жалпы киреше отчету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</si>
</sst>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1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180" fontId="4" fillId="0" borderId="12" xfId="34" applyNumberFormat="1" applyFont="1" applyFill="1" applyBorder="1" applyAlignment="1">
      <alignment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3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3" fillId="0" borderId="0" xfId="39" applyFont="1" applyFill="1" applyBorder="1" applyAlignment="1">
      <alignment horizontal="center" vertical="center"/>
      <protection/>
    </xf>
    <xf numFmtId="14" fontId="13" fillId="0" borderId="10" xfId="39" applyNumberFormat="1" applyFont="1" applyFill="1" applyBorder="1" applyAlignment="1">
      <alignment horizontal="center"/>
      <protection/>
    </xf>
    <xf numFmtId="14" fontId="13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3" fillId="0" borderId="0" xfId="38" applyFont="1" applyFill="1" applyBorder="1">
      <alignment/>
      <protection/>
    </xf>
    <xf numFmtId="180" fontId="13" fillId="0" borderId="12" xfId="67" applyNumberFormat="1" applyFont="1" applyFill="1" applyBorder="1" applyAlignment="1">
      <alignment/>
    </xf>
    <xf numFmtId="180" fontId="13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2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3" fillId="0" borderId="0" xfId="38" applyFont="1">
      <alignment/>
      <protection/>
    </xf>
    <xf numFmtId="180" fontId="13" fillId="0" borderId="11" xfId="67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2" fillId="33" borderId="0" xfId="0" applyNumberFormat="1" applyFont="1" applyFill="1" applyAlignment="1">
      <alignment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3" fillId="0" borderId="0" xfId="39" applyFont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0" fontId="13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0" fillId="0" borderId="0" xfId="38" applyFont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13" fillId="0" borderId="0" xfId="38" applyFont="1" applyAlignment="1">
      <alignment wrapText="1"/>
      <protection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9.140625" style="3" customWidth="1"/>
    <col min="2" max="2" width="56.421875" style="3" bestFit="1" customWidth="1"/>
    <col min="3" max="3" width="0.71875" style="3" customWidth="1"/>
    <col min="4" max="4" width="15.421875" style="5" customWidth="1"/>
    <col min="5" max="5" width="1.57421875" style="3" customWidth="1"/>
    <col min="6" max="6" width="16.140625" style="3" customWidth="1"/>
    <col min="7" max="7" width="11.57421875" style="3" customWidth="1"/>
    <col min="8" max="9" width="13.7109375" style="6" customWidth="1"/>
    <col min="10" max="10" width="11.00390625" style="3" bestFit="1" customWidth="1"/>
    <col min="11" max="16384" width="9.140625" style="3" customWidth="1"/>
  </cols>
  <sheetData>
    <row r="1" spans="1:9" ht="31.5" customHeight="1" thickBot="1">
      <c r="A1" s="1"/>
      <c r="B1" s="81" t="s">
        <v>48</v>
      </c>
      <c r="C1" s="81"/>
      <c r="D1" s="81"/>
      <c r="E1" s="81"/>
      <c r="F1" s="82"/>
      <c r="G1" s="2"/>
      <c r="H1" s="4"/>
      <c r="I1" s="4"/>
    </row>
    <row r="3" spans="4:6" ht="12">
      <c r="D3" s="36"/>
      <c r="F3" s="35"/>
    </row>
    <row r="4" spans="2:9" ht="12.75" customHeight="1">
      <c r="B4" s="7"/>
      <c r="C4" s="7"/>
      <c r="D4" s="34" t="s">
        <v>2</v>
      </c>
      <c r="F4" s="34" t="s">
        <v>5</v>
      </c>
      <c r="H4" s="8"/>
      <c r="I4" s="8"/>
    </row>
    <row r="5" spans="2:9" ht="12.75" thickBot="1">
      <c r="B5" s="9"/>
      <c r="C5" s="10"/>
      <c r="D5" s="11" t="s">
        <v>47</v>
      </c>
      <c r="F5" s="11" t="s">
        <v>47</v>
      </c>
      <c r="H5" s="12"/>
      <c r="I5" s="12"/>
    </row>
    <row r="6" spans="2:6" ht="12.75">
      <c r="B6" s="72" t="s">
        <v>7</v>
      </c>
      <c r="C6" s="13"/>
      <c r="D6" s="14"/>
      <c r="F6" s="14"/>
    </row>
    <row r="7" spans="2:7" ht="12.75">
      <c r="B7" s="73" t="s">
        <v>8</v>
      </c>
      <c r="C7" s="15">
        <v>13</v>
      </c>
      <c r="D7" s="16">
        <v>536333</v>
      </c>
      <c r="F7" s="16">
        <v>506244</v>
      </c>
      <c r="G7" s="17"/>
    </row>
    <row r="8" spans="2:7" ht="12.75">
      <c r="B8" s="74" t="s">
        <v>9</v>
      </c>
      <c r="C8" s="15"/>
      <c r="D8" s="16">
        <v>436710</v>
      </c>
      <c r="F8" s="16">
        <v>275328.6</v>
      </c>
      <c r="G8" s="17"/>
    </row>
    <row r="9" spans="2:7" ht="12.75">
      <c r="B9" s="74" t="s">
        <v>10</v>
      </c>
      <c r="C9" s="15"/>
      <c r="D9" s="16">
        <v>528740</v>
      </c>
      <c r="F9" s="16">
        <v>635553.6</v>
      </c>
      <c r="G9" s="17"/>
    </row>
    <row r="10" spans="2:7" ht="12.75">
      <c r="B10" s="75" t="s">
        <v>11</v>
      </c>
      <c r="C10" s="15"/>
      <c r="D10" s="32">
        <f>D7+D8+D9</f>
        <v>1501783</v>
      </c>
      <c r="F10" s="32">
        <f>SUM(F7:F9)</f>
        <v>1417126.2</v>
      </c>
      <c r="G10" s="17"/>
    </row>
    <row r="12" spans="2:6" ht="51">
      <c r="B12" s="73" t="s">
        <v>12</v>
      </c>
      <c r="C12" s="15"/>
      <c r="D12" s="18"/>
      <c r="F12" s="18"/>
    </row>
    <row r="13" spans="2:6" ht="12.75">
      <c r="B13" s="76" t="s">
        <v>13</v>
      </c>
      <c r="C13" s="15">
        <v>14</v>
      </c>
      <c r="D13" s="69">
        <v>7179</v>
      </c>
      <c r="F13" s="18">
        <v>1251.4</v>
      </c>
    </row>
    <row r="14" spans="2:6" ht="12.75">
      <c r="B14" s="76" t="s">
        <v>14</v>
      </c>
      <c r="C14" s="15">
        <v>14</v>
      </c>
      <c r="D14" s="18"/>
      <c r="F14" s="18"/>
    </row>
    <row r="15" spans="2:6" ht="12.75" customHeight="1">
      <c r="B15" s="73" t="s">
        <v>15</v>
      </c>
      <c r="D15" s="16"/>
      <c r="F15" s="16"/>
    </row>
    <row r="16" spans="2:6" ht="12.75" customHeight="1">
      <c r="B16" s="76" t="s">
        <v>13</v>
      </c>
      <c r="C16" s="15">
        <v>15</v>
      </c>
      <c r="D16" s="16"/>
      <c r="F16" s="16"/>
    </row>
    <row r="17" spans="2:6" ht="12.75" customHeight="1">
      <c r="B17" s="76" t="s">
        <v>14</v>
      </c>
      <c r="C17" s="15">
        <v>15</v>
      </c>
      <c r="D17" s="16"/>
      <c r="F17" s="16"/>
    </row>
    <row r="18" spans="2:6" ht="12.75" customHeight="1">
      <c r="B18" s="73" t="s">
        <v>16</v>
      </c>
      <c r="C18" s="15">
        <v>16</v>
      </c>
      <c r="D18" s="16">
        <v>213516</v>
      </c>
      <c r="F18" s="16">
        <v>379636.5</v>
      </c>
    </row>
    <row r="19" spans="2:6" ht="12.75" customHeight="1">
      <c r="B19" s="73" t="s">
        <v>17</v>
      </c>
      <c r="C19" s="15">
        <v>17</v>
      </c>
      <c r="D19" s="16">
        <v>3269344</v>
      </c>
      <c r="F19" s="16">
        <v>2442649.9</v>
      </c>
    </row>
    <row r="20" spans="2:6" ht="12.75" customHeight="1">
      <c r="B20" s="73" t="s">
        <v>18</v>
      </c>
      <c r="C20" s="15"/>
      <c r="D20" s="16">
        <v>-167768</v>
      </c>
      <c r="F20" s="16">
        <v>-152374.2</v>
      </c>
    </row>
    <row r="21" spans="2:6" ht="12.75" customHeight="1">
      <c r="B21" s="75" t="s">
        <v>19</v>
      </c>
      <c r="C21" s="15"/>
      <c r="D21" s="32">
        <f>SUM(D19:D20)</f>
        <v>3101576</v>
      </c>
      <c r="E21" s="33"/>
      <c r="F21" s="32">
        <f>SUM(F19:F20)</f>
        <v>2290275.6999999997</v>
      </c>
    </row>
    <row r="22" spans="2:6" ht="12.75" customHeight="1">
      <c r="B22" s="73" t="s">
        <v>20</v>
      </c>
      <c r="C22" s="15">
        <v>18</v>
      </c>
      <c r="D22" s="16">
        <v>179010</v>
      </c>
      <c r="F22" s="16">
        <v>177273</v>
      </c>
    </row>
    <row r="23" spans="2:6" ht="12.75" customHeight="1">
      <c r="B23" s="73" t="s">
        <v>21</v>
      </c>
      <c r="C23" s="15"/>
      <c r="D23" s="16"/>
      <c r="F23" s="16"/>
    </row>
    <row r="24" spans="2:6" ht="12.75" customHeight="1">
      <c r="B24" s="73" t="s">
        <v>22</v>
      </c>
      <c r="C24" s="15"/>
      <c r="D24" s="16"/>
      <c r="F24" s="16"/>
    </row>
    <row r="25" spans="2:6" ht="12.75" customHeight="1">
      <c r="B25" s="73" t="s">
        <v>23</v>
      </c>
      <c r="C25" s="15"/>
      <c r="D25" s="16"/>
      <c r="F25" s="16"/>
    </row>
    <row r="26" spans="2:6" ht="12.75" customHeight="1">
      <c r="B26" s="73" t="s">
        <v>24</v>
      </c>
      <c r="C26" s="15">
        <v>19</v>
      </c>
      <c r="D26" s="16">
        <v>183858</v>
      </c>
      <c r="F26" s="16">
        <v>131056.7</v>
      </c>
    </row>
    <row r="27" spans="2:6" ht="12.75" customHeight="1">
      <c r="B27" s="73" t="s">
        <v>25</v>
      </c>
      <c r="C27" s="15">
        <v>12</v>
      </c>
      <c r="D27" s="16"/>
      <c r="F27" s="16"/>
    </row>
    <row r="28" spans="2:6" ht="12.75" customHeight="1">
      <c r="B28" s="77" t="s">
        <v>26</v>
      </c>
      <c r="C28" s="15">
        <v>20</v>
      </c>
      <c r="D28" s="70">
        <v>150388</v>
      </c>
      <c r="F28" s="16">
        <f>105027.9+73523+224</f>
        <v>178774.9</v>
      </c>
    </row>
    <row r="29" spans="2:9" ht="13.5" customHeight="1" thickBot="1">
      <c r="B29" s="72" t="s">
        <v>27</v>
      </c>
      <c r="C29" s="13"/>
      <c r="D29" s="20">
        <f>D10+D18+D21+D22+D23+D24+D25+D26+D27+D28+D13+D14</f>
        <v>5337310</v>
      </c>
      <c r="E29" s="20">
        <f>E10+E12+E13+E14+E15+E16+E17+E18+E21+E22+E23+E24+E25+E26+E27+E28</f>
        <v>0</v>
      </c>
      <c r="F29" s="20">
        <f>F10+F12+F13+F14+F15+F16+F17+F18+F21+F22+F23+F24+F25+F26+F27+F28</f>
        <v>4575394.4</v>
      </c>
      <c r="G29" s="27"/>
      <c r="H29" s="21"/>
      <c r="I29" s="21"/>
    </row>
    <row r="30" spans="2:6" ht="12.75" thickTop="1">
      <c r="B30" s="19"/>
      <c r="C30" s="19"/>
      <c r="D30" s="22"/>
      <c r="F30" s="22"/>
    </row>
    <row r="31" spans="2:6" ht="12.75">
      <c r="B31" s="72" t="s">
        <v>28</v>
      </c>
      <c r="C31" s="13"/>
      <c r="D31" s="22"/>
      <c r="F31" s="22"/>
    </row>
    <row r="32" spans="2:6" ht="51">
      <c r="B32" s="73" t="s">
        <v>12</v>
      </c>
      <c r="C32" s="15">
        <v>14</v>
      </c>
      <c r="D32" s="71">
        <v>89</v>
      </c>
      <c r="F32" s="23">
        <v>3263.7</v>
      </c>
    </row>
    <row r="33" spans="2:6" ht="12.75">
      <c r="B33" s="78" t="s">
        <v>29</v>
      </c>
      <c r="C33" s="15">
        <v>21</v>
      </c>
      <c r="D33" s="70">
        <v>312782</v>
      </c>
      <c r="F33" s="16">
        <v>364571.7</v>
      </c>
    </row>
    <row r="34" spans="2:6" ht="12.75">
      <c r="B34" s="79" t="s">
        <v>30</v>
      </c>
      <c r="C34" s="15">
        <v>22</v>
      </c>
      <c r="D34" s="70">
        <v>3914637</v>
      </c>
      <c r="F34" s="16">
        <v>3012862.1</v>
      </c>
    </row>
    <row r="35" spans="2:6" ht="12.75">
      <c r="B35" s="79" t="s">
        <v>31</v>
      </c>
      <c r="C35" s="15"/>
      <c r="D35" s="16"/>
      <c r="F35" s="16"/>
    </row>
    <row r="36" spans="2:6" ht="12.75">
      <c r="B36" s="79" t="s">
        <v>32</v>
      </c>
      <c r="C36" s="15">
        <v>23</v>
      </c>
      <c r="D36" s="16">
        <v>1202</v>
      </c>
      <c r="F36" s="16">
        <v>609</v>
      </c>
    </row>
    <row r="37" spans="2:6" ht="12.75">
      <c r="B37" s="79" t="s">
        <v>33</v>
      </c>
      <c r="C37" s="15">
        <v>23</v>
      </c>
      <c r="D37" s="16">
        <v>219838</v>
      </c>
      <c r="F37" s="16">
        <f>175914.6+165573.9</f>
        <v>341488.5</v>
      </c>
    </row>
    <row r="38" spans="2:6" ht="12.75">
      <c r="B38" s="79" t="s">
        <v>34</v>
      </c>
      <c r="C38" s="15"/>
      <c r="D38" s="16">
        <v>1596</v>
      </c>
      <c r="F38" s="16"/>
    </row>
    <row r="39" spans="2:6" ht="12.75">
      <c r="B39" s="79" t="s">
        <v>35</v>
      </c>
      <c r="C39" s="15">
        <v>12</v>
      </c>
      <c r="D39" s="16">
        <v>3320</v>
      </c>
      <c r="F39" s="16">
        <v>2000</v>
      </c>
    </row>
    <row r="40" spans="2:6" ht="12.75">
      <c r="B40" s="79" t="s">
        <v>36</v>
      </c>
      <c r="C40" s="15">
        <v>24</v>
      </c>
      <c r="D40" s="70">
        <v>99755</v>
      </c>
      <c r="F40" s="16">
        <v>235677.5</v>
      </c>
    </row>
    <row r="41" spans="2:9" ht="12.75" customHeight="1">
      <c r="B41" s="72" t="s">
        <v>37</v>
      </c>
      <c r="C41" s="13"/>
      <c r="D41" s="24">
        <f>SUM(D32:D40)</f>
        <v>4553219</v>
      </c>
      <c r="F41" s="24">
        <f>SUM(F32:F40)</f>
        <v>3960472.5</v>
      </c>
      <c r="G41" s="27"/>
      <c r="H41" s="21"/>
      <c r="I41" s="21"/>
    </row>
    <row r="42" spans="2:8" ht="12">
      <c r="B42" s="19"/>
      <c r="C42" s="19"/>
      <c r="D42" s="22"/>
      <c r="F42" s="22"/>
      <c r="H42" s="21"/>
    </row>
    <row r="43" spans="2:6" ht="12.75" customHeight="1">
      <c r="B43" s="72" t="s">
        <v>38</v>
      </c>
      <c r="C43" s="13"/>
      <c r="D43" s="22"/>
      <c r="F43" s="22"/>
    </row>
    <row r="44" spans="2:6" ht="12.75" customHeight="1">
      <c r="B44" s="77" t="s">
        <v>39</v>
      </c>
      <c r="C44" s="15">
        <v>25</v>
      </c>
      <c r="D44" s="16">
        <v>521126</v>
      </c>
      <c r="F44" s="16">
        <v>420246</v>
      </c>
    </row>
    <row r="45" spans="2:4" ht="12.75" customHeight="1">
      <c r="B45" s="77" t="s">
        <v>40</v>
      </c>
      <c r="C45" s="19"/>
      <c r="D45" s="16"/>
    </row>
    <row r="46" spans="2:6" ht="25.5">
      <c r="B46" s="77" t="s">
        <v>41</v>
      </c>
      <c r="C46" s="19"/>
      <c r="D46" s="16">
        <v>18</v>
      </c>
      <c r="F46" s="16">
        <v>31</v>
      </c>
    </row>
    <row r="47" spans="2:6" ht="12.75" customHeight="1">
      <c r="B47" s="77" t="s">
        <v>42</v>
      </c>
      <c r="C47" s="19"/>
      <c r="D47" s="67">
        <v>262947</v>
      </c>
      <c r="E47" s="26"/>
      <c r="F47" s="25">
        <v>194644.6</v>
      </c>
    </row>
    <row r="48" spans="2:9" ht="12.75" customHeight="1">
      <c r="B48" s="72" t="s">
        <v>43</v>
      </c>
      <c r="C48" s="13"/>
      <c r="D48" s="24">
        <v>784091</v>
      </c>
      <c r="F48" s="24">
        <v>614922</v>
      </c>
      <c r="H48" s="28"/>
      <c r="I48" s="28"/>
    </row>
    <row r="49" spans="2:9" ht="13.5" customHeight="1" thickBot="1">
      <c r="B49" s="80" t="s">
        <v>44</v>
      </c>
      <c r="C49" s="29"/>
      <c r="D49" s="20">
        <f>D41+D48</f>
        <v>5337310</v>
      </c>
      <c r="F49" s="20">
        <f>F41+F48</f>
        <v>4575394.5</v>
      </c>
      <c r="H49" s="21"/>
      <c r="I49" s="21"/>
    </row>
    <row r="50" spans="2:9" ht="12.75" thickTop="1">
      <c r="B50" s="19"/>
      <c r="C50" s="19"/>
      <c r="D50" s="3"/>
      <c r="H50" s="22"/>
      <c r="I50" s="22"/>
    </row>
    <row r="51" spans="2:6" ht="12">
      <c r="B51" s="30"/>
      <c r="D51" s="31">
        <f>D49-D29</f>
        <v>0</v>
      </c>
      <c r="E51" s="31">
        <f>E49-E29</f>
        <v>0</v>
      </c>
      <c r="F51" s="31"/>
    </row>
    <row r="54" spans="2:6" ht="12">
      <c r="B54" s="3" t="s">
        <v>45</v>
      </c>
      <c r="F54" s="3" t="s">
        <v>6</v>
      </c>
    </row>
    <row r="57" spans="2:6" ht="12">
      <c r="B57" s="3" t="s">
        <v>46</v>
      </c>
      <c r="F57" s="3" t="s">
        <v>0</v>
      </c>
    </row>
    <row r="58" ht="12">
      <c r="D58" s="18"/>
    </row>
    <row r="60" ht="12">
      <c r="B60" s="3" t="s">
        <v>3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38" customWidth="1"/>
    <col min="2" max="2" width="65.7109375" style="38" customWidth="1"/>
    <col min="3" max="3" width="0.85546875" style="38" customWidth="1"/>
    <col min="4" max="4" width="15.00390625" style="38" customWidth="1"/>
    <col min="5" max="5" width="1.8515625" style="66" customWidth="1"/>
    <col min="6" max="6" width="17.421875" style="38" customWidth="1"/>
    <col min="7" max="16384" width="9.140625" style="38" customWidth="1"/>
  </cols>
  <sheetData>
    <row r="1" spans="1:7" ht="28.5" customHeight="1" thickBot="1">
      <c r="A1" s="1"/>
      <c r="B1" s="83" t="s">
        <v>67</v>
      </c>
      <c r="C1" s="84"/>
      <c r="D1" s="84"/>
      <c r="E1" s="84"/>
      <c r="F1" s="85"/>
      <c r="G1" s="37"/>
    </row>
    <row r="3" spans="4:6" ht="12.75">
      <c r="D3" s="39"/>
      <c r="E3" s="38"/>
      <c r="F3" s="40"/>
    </row>
    <row r="4" spans="2:6" ht="12.75">
      <c r="B4" s="41"/>
      <c r="C4" s="41"/>
      <c r="D4" s="42" t="s">
        <v>4</v>
      </c>
      <c r="E4" s="38"/>
      <c r="F4" s="42" t="s">
        <v>5</v>
      </c>
    </row>
    <row r="5" spans="2:6" ht="13.5" thickBot="1">
      <c r="B5" s="43"/>
      <c r="C5" s="44"/>
      <c r="D5" s="45" t="s">
        <v>47</v>
      </c>
      <c r="E5" s="46"/>
      <c r="F5" s="45" t="s">
        <v>47</v>
      </c>
    </row>
    <row r="6" spans="2:6" ht="12.75">
      <c r="B6" s="47"/>
      <c r="C6" s="47"/>
      <c r="D6" s="43"/>
      <c r="E6" s="43"/>
      <c r="F6" s="43"/>
    </row>
    <row r="7" spans="2:6" ht="12.75">
      <c r="B7" s="43" t="s">
        <v>49</v>
      </c>
      <c r="C7" s="48">
        <v>4</v>
      </c>
      <c r="D7" s="49">
        <v>230934</v>
      </c>
      <c r="E7" s="50"/>
      <c r="F7" s="49">
        <v>179753.7</v>
      </c>
    </row>
    <row r="8" spans="2:6" ht="12.75">
      <c r="B8" s="43" t="s">
        <v>50</v>
      </c>
      <c r="C8" s="48">
        <v>4</v>
      </c>
      <c r="D8" s="68">
        <v>-67367</v>
      </c>
      <c r="E8" s="50"/>
      <c r="F8" s="49">
        <v>-57446.3</v>
      </c>
    </row>
    <row r="9" spans="2:6" ht="12.75">
      <c r="B9" s="51" t="s">
        <v>51</v>
      </c>
      <c r="C9" s="51"/>
      <c r="D9" s="52">
        <f>D7+D8</f>
        <v>163567</v>
      </c>
      <c r="E9" s="53"/>
      <c r="F9" s="52">
        <f>F7+F8</f>
        <v>122307.40000000001</v>
      </c>
    </row>
    <row r="10" spans="2:6" ht="12.75">
      <c r="B10" s="54"/>
      <c r="C10" s="54"/>
      <c r="D10" s="43"/>
      <c r="E10" s="43"/>
      <c r="F10" s="43"/>
    </row>
    <row r="11" spans="2:6" ht="12.75">
      <c r="B11" s="43" t="s">
        <v>52</v>
      </c>
      <c r="C11" s="48">
        <v>5</v>
      </c>
      <c r="D11" s="49">
        <v>59727</v>
      </c>
      <c r="E11" s="50"/>
      <c r="F11" s="49">
        <v>54011.4</v>
      </c>
    </row>
    <row r="12" spans="2:6" ht="12.75">
      <c r="B12" s="43" t="s">
        <v>53</v>
      </c>
      <c r="C12" s="48">
        <v>6</v>
      </c>
      <c r="D12" s="49">
        <v>-615</v>
      </c>
      <c r="E12" s="50"/>
      <c r="F12" s="49">
        <v>-268.6</v>
      </c>
    </row>
    <row r="13" spans="2:8" ht="12.75">
      <c r="B13" s="51" t="s">
        <v>54</v>
      </c>
      <c r="C13" s="51"/>
      <c r="D13" s="52">
        <f>D11+D12</f>
        <v>59112</v>
      </c>
      <c r="E13" s="53"/>
      <c r="F13" s="52">
        <f>F11+F12</f>
        <v>53742.8</v>
      </c>
      <c r="H13" s="61"/>
    </row>
    <row r="14" spans="2:6" ht="12.75">
      <c r="B14" s="54"/>
      <c r="C14" s="54"/>
      <c r="D14" s="43"/>
      <c r="E14" s="43"/>
      <c r="F14" s="43"/>
    </row>
    <row r="15" spans="2:6" ht="12.75">
      <c r="B15" s="55" t="s">
        <v>55</v>
      </c>
      <c r="C15" s="48">
        <v>7</v>
      </c>
      <c r="D15" s="49">
        <v>0</v>
      </c>
      <c r="E15" s="50"/>
      <c r="F15" s="49" t="s">
        <v>1</v>
      </c>
    </row>
    <row r="16" spans="2:6" ht="38.25">
      <c r="B16" s="55" t="s">
        <v>56</v>
      </c>
      <c r="C16" s="48"/>
      <c r="D16" s="49">
        <v>969</v>
      </c>
      <c r="E16" s="50"/>
      <c r="F16" s="49">
        <v>607</v>
      </c>
    </row>
    <row r="17" spans="2:6" ht="12.75">
      <c r="B17" s="54" t="s">
        <v>57</v>
      </c>
      <c r="D17" s="49">
        <v>22501</v>
      </c>
      <c r="E17" s="50"/>
      <c r="F17" s="49">
        <v>29531.9</v>
      </c>
    </row>
    <row r="18" spans="2:6" ht="12.75">
      <c r="B18" s="55" t="s">
        <v>58</v>
      </c>
      <c r="C18" s="48">
        <v>8</v>
      </c>
      <c r="D18" s="49"/>
      <c r="E18" s="50"/>
      <c r="F18" s="49"/>
    </row>
    <row r="19" spans="2:8" ht="12.75">
      <c r="B19" s="54" t="s">
        <v>59</v>
      </c>
      <c r="D19" s="49">
        <v>1025</v>
      </c>
      <c r="E19" s="50"/>
      <c r="F19" s="49">
        <v>14207</v>
      </c>
      <c r="G19" s="56"/>
      <c r="H19" s="56"/>
    </row>
    <row r="20" spans="2:8" ht="12.75">
      <c r="B20" s="51" t="s">
        <v>60</v>
      </c>
      <c r="C20" s="51"/>
      <c r="D20" s="53">
        <f>SUM(D9,D13,D15:D19)</f>
        <v>247174</v>
      </c>
      <c r="E20" s="53"/>
      <c r="F20" s="53">
        <f>SUM(F9,F13,F15:F19)</f>
        <v>220396.1</v>
      </c>
      <c r="G20" s="56"/>
      <c r="H20" s="56"/>
    </row>
    <row r="21" spans="2:6" ht="12.75">
      <c r="B21" s="54"/>
      <c r="C21" s="54"/>
      <c r="D21" s="43"/>
      <c r="E21" s="43"/>
      <c r="F21" s="43"/>
    </row>
    <row r="22" spans="2:6" ht="17.25" customHeight="1">
      <c r="B22" s="57" t="s">
        <v>61</v>
      </c>
      <c r="C22" s="48">
        <v>9</v>
      </c>
      <c r="D22" s="68">
        <v>-7899</v>
      </c>
      <c r="E22" s="50"/>
      <c r="F22" s="49">
        <v>7115.3</v>
      </c>
    </row>
    <row r="23" spans="2:6" ht="17.25" customHeight="1">
      <c r="B23" s="57" t="s">
        <v>62</v>
      </c>
      <c r="C23" s="48">
        <v>10</v>
      </c>
      <c r="D23" s="49">
        <v>-96789</v>
      </c>
      <c r="E23" s="50"/>
      <c r="F23" s="49">
        <v>-99985.6</v>
      </c>
    </row>
    <row r="24" spans="2:6" ht="12.75">
      <c r="B24" s="58" t="s">
        <v>63</v>
      </c>
      <c r="C24" s="48">
        <v>11</v>
      </c>
      <c r="D24" s="68">
        <v>-90374</v>
      </c>
      <c r="E24" s="50"/>
      <c r="F24" s="49">
        <v>-75352.5</v>
      </c>
    </row>
    <row r="25" spans="2:6" ht="12.75">
      <c r="B25" s="59" t="s">
        <v>64</v>
      </c>
      <c r="C25" s="59"/>
      <c r="D25" s="53">
        <f>SUM(D20:D24)</f>
        <v>52112</v>
      </c>
      <c r="E25" s="53"/>
      <c r="F25" s="53">
        <f>SUM(F20:F24)</f>
        <v>52173.29999999999</v>
      </c>
    </row>
    <row r="26" spans="2:6" ht="12.75">
      <c r="B26" s="47"/>
      <c r="C26" s="47"/>
      <c r="D26" s="43"/>
      <c r="E26" s="43"/>
      <c r="F26" s="43"/>
    </row>
    <row r="27" spans="2:6" ht="12.75">
      <c r="B27" s="47" t="s">
        <v>65</v>
      </c>
      <c r="C27" s="48">
        <v>12</v>
      </c>
      <c r="D27" s="49">
        <v>-5352</v>
      </c>
      <c r="E27" s="50"/>
      <c r="F27" s="49">
        <v>-4144</v>
      </c>
    </row>
    <row r="28" spans="2:8" ht="13.5" thickBot="1">
      <c r="B28" s="59" t="s">
        <v>66</v>
      </c>
      <c r="C28" s="59"/>
      <c r="D28" s="60">
        <f>SUM(D25:D27)</f>
        <v>46760</v>
      </c>
      <c r="E28" s="53"/>
      <c r="F28" s="60">
        <f>SUM(F25:F27)</f>
        <v>48029.29999999999</v>
      </c>
      <c r="G28" s="61"/>
      <c r="H28" s="61"/>
    </row>
    <row r="29" spans="2:6" ht="13.5" thickTop="1">
      <c r="B29" s="62"/>
      <c r="C29" s="63"/>
      <c r="D29" s="64"/>
      <c r="E29" s="65"/>
      <c r="F29" s="64"/>
    </row>
    <row r="31" spans="4:5" ht="12.75">
      <c r="D31" s="56"/>
      <c r="E31" s="38"/>
    </row>
    <row r="32" spans="2:6" ht="12.75">
      <c r="B32" s="3" t="s">
        <v>45</v>
      </c>
      <c r="D32" s="56"/>
      <c r="E32" s="38"/>
      <c r="F32" s="38" t="s">
        <v>6</v>
      </c>
    </row>
    <row r="33" ht="12.75">
      <c r="B33" s="3"/>
    </row>
    <row r="34" ht="12.75">
      <c r="B34" s="3"/>
    </row>
    <row r="35" spans="2:6" ht="12.75">
      <c r="B35" s="3" t="s">
        <v>46</v>
      </c>
      <c r="F35" s="38" t="s">
        <v>0</v>
      </c>
    </row>
    <row r="39" ht="12.75">
      <c r="B39" s="38" t="s">
        <v>3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2015-06-30T04:59:38Z</dcterms:modified>
  <cp:category/>
  <cp:version/>
  <cp:contentType/>
  <cp:contentStatus/>
</cp:coreProperties>
</file>