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31" i="5" l="1"/>
  <c r="C19" i="5" l="1"/>
  <c r="C17" i="5" l="1"/>
  <c r="D11" i="3" l="1"/>
  <c r="D48" i="3" l="1"/>
  <c r="D46" i="3"/>
  <c r="D38" i="3"/>
  <c r="D16" i="3"/>
  <c r="D19" i="3"/>
  <c r="D20" i="3" l="1"/>
  <c r="D26" i="3" s="1"/>
  <c r="C9" i="5"/>
  <c r="C11" i="5" s="1"/>
  <c r="B46" i="3"/>
  <c r="B17" i="5"/>
  <c r="C16" i="3"/>
  <c r="C46" i="3"/>
  <c r="C38" i="3"/>
  <c r="C19" i="3"/>
  <c r="C20" i="3" s="1"/>
  <c r="C26" i="3" s="1"/>
  <c r="C11" i="3"/>
  <c r="C48" i="3"/>
  <c r="B19" i="3"/>
  <c r="B16" i="3"/>
  <c r="B9" i="5"/>
  <c r="B11" i="5" s="1"/>
  <c r="B38" i="3"/>
  <c r="B11" i="3"/>
  <c r="B19" i="5" l="1"/>
  <c r="B21" i="5" s="1"/>
  <c r="B25" i="5" s="1"/>
  <c r="B28" i="5" s="1"/>
  <c r="B30" i="5" s="1"/>
  <c r="B31" i="5" s="1"/>
  <c r="B48" i="3"/>
  <c r="B20" i="3"/>
  <c r="B26" i="3" s="1"/>
  <c r="C21" i="5"/>
  <c r="C25" i="5" l="1"/>
  <c r="C28" i="5" s="1"/>
  <c r="C30" i="5" s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<sst xmlns="http://schemas.openxmlformats.org/spreadsheetml/2006/main" count="82" uniqueCount="67">
  <si>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</si>
  <si>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</si>
  <si>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</si>
  <si>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</si>
  <si>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</si>
  <si>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</si>
  <si>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</si>
  <si>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</si>
  <si>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</si>
  <si>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</si>
  <si>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</si>
  <si>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</si>
  <si>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</si>
  <si>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</si>
  <si>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</si>
  <si>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</si>
  <si>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</si>
  <si>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</si>
  <si>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</si>
  <si>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</si>
  <si>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</si>
  <si>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</si>
  <si>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</si>
  <si>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</si>
  <si>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</si>
  <si>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</si>
  <si>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</si>
  <si>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</si>
  <si>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</si>
  <si>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</si>
  <si>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</si>
  <si>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</si>
  <si>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</si>
  <si>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</si>
  <si>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</si>
  <si>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</si>
  <si>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</si>
  <si>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</si>
  <si>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</si>
  <si>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</si>
  <si>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</si>
  <si>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</si>
  <si>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</si>
  <si>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</si>
  <si>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</si>
  <si>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</si>
  <si>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</si>
  <si>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</si>
  <si>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</si>
  <si>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</si>
  <si>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</si>
  <si>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</si>
  <si>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</si>
  <si>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</si>
  <si>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</si>
  <si>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</si>
  <si>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</si>
  <si>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</si>
  <si>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</si>
  <si>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</si>
  <si>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</si>
  <si>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</si>
  <si>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</si>
  <si>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Отчет о финансовом положении на 31 декабря 2016 года (включительно)</t>
  </si>
  <si>
    <t>декабрь 2016 г.</t>
  </si>
  <si>
    <t xml:space="preserve">декабрь 2014 г. </t>
  </si>
  <si>
    <t>Отчет о совокупном доходе на 31 декабря 2016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</si>
</sst>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" fontId="15" fillId="0" borderId="0" xfId="0" applyNumberFormat="1" applyFont="1" applyAlignment="1">
      <alignment horizontal="right"/>
    </xf>
    <xf numFmtId="165" fontId="12" fillId="0" borderId="4" xfId="8" applyNumberFormat="1" applyFont="1" applyFill="1" applyBorder="1" applyAlignment="1">
      <alignment horizontal="right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0" borderId="0" xfId="1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9" fillId="0" borderId="4" xfId="0" applyFont="1" applyFill="1" applyBorder="1"/>
    <xf numFmtId="3" fontId="9" fillId="0" borderId="0" xfId="0" applyNumberFormat="1" applyFont="1" applyFill="1"/>
    <xf numFmtId="167" fontId="8" fillId="0" borderId="0" xfId="0" applyNumberFormat="1" applyFont="1" applyFill="1" applyBorder="1" applyAlignment="1"/>
    <xf numFmtId="3" fontId="10" fillId="0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6">
    <cellStyle name="Comma_2231 IAS Financial Statements - Sep-30, 2001" xfId="1"/>
    <cellStyle name="Comma_ATF_31.11.07_F2_14 January 2008" xfId="2"/>
    <cellStyle name="Normal 2 2" xfId="3"/>
    <cellStyle name="Normal 2 2 2" xfId="15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colors>
    <mruColors>
      <color rgb="FF1CA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7" zoomScaleNormal="100" workbookViewId="0">
      <selection activeCell="H28" sqref="H28"/>
    </sheetView>
  </sheetViews>
  <sheetFormatPr defaultRowHeight="14.25" x14ac:dyDescent="0.2"/>
  <cols>
    <col min="1" max="1" width="58.42578125" style="3" customWidth="1"/>
    <col min="2" max="2" width="20.85546875" style="24" customWidth="1"/>
    <col min="3" max="3" width="24" style="3" bestFit="1" customWidth="1"/>
    <col min="4" max="4" width="23.7109375" style="3" customWidth="1"/>
    <col min="5" max="16384" width="9.140625" style="3"/>
  </cols>
  <sheetData>
    <row r="1" spans="1:4" ht="15" x14ac:dyDescent="0.25">
      <c r="A1" s="80" t="s">
        <v>12</v>
      </c>
      <c r="B1" s="80"/>
    </row>
    <row r="2" spans="1:4" ht="15" x14ac:dyDescent="0.25">
      <c r="A2" s="80" t="s">
        <v>63</v>
      </c>
      <c r="B2" s="80"/>
    </row>
    <row r="3" spans="1:4" ht="12.75" customHeight="1" x14ac:dyDescent="0.2">
      <c r="A3" s="25"/>
    </row>
    <row r="4" spans="1:4" ht="12.75" customHeight="1" x14ac:dyDescent="0.2">
      <c r="A4" s="25"/>
      <c r="B4" s="26" t="s">
        <v>54</v>
      </c>
      <c r="C4" s="29" t="s">
        <v>56</v>
      </c>
      <c r="D4" s="29" t="s">
        <v>56</v>
      </c>
    </row>
    <row r="5" spans="1:4" ht="15" x14ac:dyDescent="0.25">
      <c r="A5" s="25"/>
      <c r="B5" s="28" t="s">
        <v>64</v>
      </c>
      <c r="C5" s="28" t="s">
        <v>61</v>
      </c>
      <c r="D5" s="28" t="s">
        <v>65</v>
      </c>
    </row>
    <row r="6" spans="1:4" ht="15.75" thickBot="1" x14ac:dyDescent="0.3">
      <c r="A6" s="1"/>
      <c r="B6" s="27" t="s">
        <v>55</v>
      </c>
      <c r="C6" s="27" t="s">
        <v>55</v>
      </c>
      <c r="D6" s="27" t="s">
        <v>55</v>
      </c>
    </row>
    <row r="7" spans="1:4" ht="15" x14ac:dyDescent="0.25">
      <c r="A7" s="4" t="s">
        <v>0</v>
      </c>
      <c r="B7" s="16"/>
    </row>
    <row r="8" spans="1:4" x14ac:dyDescent="0.2">
      <c r="A8" s="2" t="s">
        <v>40</v>
      </c>
      <c r="B8" s="16">
        <v>1413645</v>
      </c>
      <c r="C8" s="16">
        <v>1268581</v>
      </c>
      <c r="D8" s="77">
        <v>1203125</v>
      </c>
    </row>
    <row r="9" spans="1:4" x14ac:dyDescent="0.2">
      <c r="A9" s="2" t="s">
        <v>37</v>
      </c>
      <c r="B9" s="16">
        <v>1592040</v>
      </c>
      <c r="C9" s="16">
        <v>700390</v>
      </c>
      <c r="D9" s="77">
        <v>595096</v>
      </c>
    </row>
    <row r="10" spans="1:4" x14ac:dyDescent="0.2">
      <c r="A10" s="2" t="s">
        <v>38</v>
      </c>
      <c r="B10" s="16">
        <v>549428</v>
      </c>
      <c r="C10" s="16">
        <v>2337287</v>
      </c>
      <c r="D10" s="77">
        <v>356608</v>
      </c>
    </row>
    <row r="11" spans="1:4" ht="15" x14ac:dyDescent="0.25">
      <c r="A11" s="4" t="s">
        <v>39</v>
      </c>
      <c r="B11" s="13">
        <f>B8+B9+B10</f>
        <v>3555113</v>
      </c>
      <c r="C11" s="13">
        <f>C8+C9+C10</f>
        <v>4306258</v>
      </c>
      <c r="D11" s="13">
        <f>D8+D9+D10</f>
        <v>2154829</v>
      </c>
    </row>
    <row r="12" spans="1:4" ht="15" x14ac:dyDescent="0.25">
      <c r="A12" s="2" t="s">
        <v>41</v>
      </c>
      <c r="B12" s="13">
        <v>802697</v>
      </c>
      <c r="C12" s="13">
        <v>312065</v>
      </c>
      <c r="D12" s="14">
        <v>217121</v>
      </c>
    </row>
    <row r="13" spans="1:4" ht="32.25" customHeight="1" x14ac:dyDescent="0.2">
      <c r="A13" s="2" t="s">
        <v>49</v>
      </c>
      <c r="B13" s="16">
        <v>469332</v>
      </c>
      <c r="C13" s="16">
        <v>446902</v>
      </c>
      <c r="D13" s="77">
        <v>151984</v>
      </c>
    </row>
    <row r="14" spans="1:4" ht="32.25" customHeight="1" x14ac:dyDescent="0.2">
      <c r="A14" s="2" t="s">
        <v>50</v>
      </c>
      <c r="B14" s="16">
        <v>241466</v>
      </c>
      <c r="C14" s="16">
        <v>467706</v>
      </c>
      <c r="D14" s="77">
        <v>370091</v>
      </c>
    </row>
    <row r="15" spans="1:4" ht="14.25" customHeight="1" x14ac:dyDescent="0.2">
      <c r="A15" s="7" t="s">
        <v>36</v>
      </c>
      <c r="B15" s="31">
        <v>-402</v>
      </c>
      <c r="C15" s="31">
        <v>-855</v>
      </c>
      <c r="D15" s="31">
        <v>-2091</v>
      </c>
    </row>
    <row r="16" spans="1:4" ht="15" customHeight="1" x14ac:dyDescent="0.25">
      <c r="A16" s="4" t="s">
        <v>62</v>
      </c>
      <c r="B16" s="13">
        <f>B14+B15</f>
        <v>241064</v>
      </c>
      <c r="C16" s="13">
        <f>C14+C15</f>
        <v>466851</v>
      </c>
      <c r="D16" s="13">
        <f>D14+D15</f>
        <v>368000</v>
      </c>
    </row>
    <row r="17" spans="1:7" x14ac:dyDescent="0.2">
      <c r="A17" s="7" t="s">
        <v>51</v>
      </c>
      <c r="B17" s="16">
        <v>6390087</v>
      </c>
      <c r="C17" s="16">
        <v>5453371</v>
      </c>
      <c r="D17" s="77">
        <v>5200898</v>
      </c>
    </row>
    <row r="18" spans="1:7" x14ac:dyDescent="0.2">
      <c r="A18" s="7" t="s">
        <v>36</v>
      </c>
      <c r="B18" s="31">
        <v>-412992</v>
      </c>
      <c r="C18" s="31">
        <v>-361927</v>
      </c>
      <c r="D18" s="31">
        <v>-223209</v>
      </c>
    </row>
    <row r="19" spans="1:7" ht="15" x14ac:dyDescent="0.25">
      <c r="A19" s="8" t="s">
        <v>52</v>
      </c>
      <c r="B19" s="14">
        <f>B17+B18</f>
        <v>5977095</v>
      </c>
      <c r="C19" s="14">
        <f>C17+C18</f>
        <v>5091444</v>
      </c>
      <c r="D19" s="14">
        <f>D17+D18</f>
        <v>4977689</v>
      </c>
    </row>
    <row r="20" spans="1:7" ht="15" x14ac:dyDescent="0.25">
      <c r="A20" s="8" t="s">
        <v>25</v>
      </c>
      <c r="B20" s="13">
        <f>B16+B19</f>
        <v>6218159</v>
      </c>
      <c r="C20" s="13">
        <f>C16+C19</f>
        <v>5558295</v>
      </c>
      <c r="D20" s="13">
        <f>D16+D19</f>
        <v>5345689</v>
      </c>
    </row>
    <row r="21" spans="1:7" ht="42.75" x14ac:dyDescent="0.2">
      <c r="A21" s="2" t="s">
        <v>4</v>
      </c>
      <c r="B21" s="31">
        <v>-5905</v>
      </c>
      <c r="C21" s="16"/>
      <c r="D21" s="77"/>
      <c r="G21" s="67"/>
    </row>
    <row r="22" spans="1:7" x14ac:dyDescent="0.2">
      <c r="A22" s="9" t="s">
        <v>48</v>
      </c>
      <c r="B22" s="16">
        <v>0</v>
      </c>
      <c r="C22" s="16"/>
      <c r="D22" s="77"/>
      <c r="G22" s="67"/>
    </row>
    <row r="23" spans="1:7" x14ac:dyDescent="0.2">
      <c r="A23" s="2" t="s">
        <v>1</v>
      </c>
      <c r="B23" s="16">
        <v>495997</v>
      </c>
      <c r="C23" s="16">
        <v>495181</v>
      </c>
      <c r="D23" s="77">
        <v>428793</v>
      </c>
      <c r="G23" s="67"/>
    </row>
    <row r="24" spans="1:7" ht="15" customHeight="1" x14ac:dyDescent="0.2">
      <c r="A24" s="2" t="s">
        <v>2</v>
      </c>
      <c r="B24" s="16">
        <v>302335</v>
      </c>
      <c r="C24" s="16">
        <v>208195</v>
      </c>
      <c r="D24" s="16">
        <v>188223</v>
      </c>
      <c r="G24" s="67"/>
    </row>
    <row r="25" spans="1:7" ht="13.5" customHeight="1" x14ac:dyDescent="0.2">
      <c r="A25" s="2"/>
      <c r="B25" s="15"/>
      <c r="C25" s="24"/>
      <c r="D25" s="77"/>
    </row>
    <row r="26" spans="1:7" ht="15.75" thickBot="1" x14ac:dyDescent="0.3">
      <c r="A26" s="4" t="s">
        <v>46</v>
      </c>
      <c r="B26" s="18">
        <f>B11+B12+B13+B20+B21+B22+B23+B24</f>
        <v>11837728</v>
      </c>
      <c r="C26" s="18">
        <f>C11+C12+C13+C20+C21+C22+C23+C24</f>
        <v>11326896</v>
      </c>
      <c r="D26" s="18">
        <f>D11+D12+D13+D20+D21+D22+D23+D24</f>
        <v>8486639</v>
      </c>
    </row>
    <row r="27" spans="1:7" ht="15.75" thickTop="1" x14ac:dyDescent="0.25">
      <c r="A27" s="4"/>
      <c r="B27" s="19"/>
      <c r="C27" s="24"/>
    </row>
    <row r="28" spans="1:7" ht="15" x14ac:dyDescent="0.25">
      <c r="A28" s="4" t="s">
        <v>47</v>
      </c>
      <c r="B28" s="20"/>
      <c r="C28" s="24"/>
    </row>
    <row r="29" spans="1:7" x14ac:dyDescent="0.2">
      <c r="A29" s="2" t="s">
        <v>3</v>
      </c>
      <c r="B29" s="64"/>
      <c r="C29" s="16"/>
    </row>
    <row r="30" spans="1:7" ht="28.5" x14ac:dyDescent="0.2">
      <c r="A30" s="30" t="s">
        <v>58</v>
      </c>
      <c r="B30" s="64">
        <v>819791</v>
      </c>
      <c r="C30" s="16">
        <v>1600927</v>
      </c>
      <c r="D30" s="3">
        <v>1434957</v>
      </c>
    </row>
    <row r="31" spans="1:7" x14ac:dyDescent="0.2">
      <c r="A31" s="10" t="s">
        <v>57</v>
      </c>
      <c r="B31" s="64">
        <v>8637049</v>
      </c>
      <c r="C31" s="16">
        <v>8152527</v>
      </c>
      <c r="D31" s="3">
        <v>5363835</v>
      </c>
    </row>
    <row r="32" spans="1:7" x14ac:dyDescent="0.2">
      <c r="A32" s="5" t="s">
        <v>24</v>
      </c>
      <c r="B32" s="16">
        <v>1010549</v>
      </c>
      <c r="C32" s="16">
        <v>358874</v>
      </c>
      <c r="D32" s="3">
        <v>547563</v>
      </c>
    </row>
    <row r="33" spans="1:4" x14ac:dyDescent="0.2">
      <c r="A33" s="5" t="s">
        <v>21</v>
      </c>
      <c r="B33" s="16">
        <v>550</v>
      </c>
      <c r="C33" s="16"/>
      <c r="D33" s="3">
        <v>3365</v>
      </c>
    </row>
    <row r="34" spans="1:4" x14ac:dyDescent="0.2">
      <c r="A34" s="5" t="s">
        <v>20</v>
      </c>
      <c r="B34" s="16">
        <v>6000</v>
      </c>
      <c r="C34" s="16">
        <v>4020</v>
      </c>
      <c r="D34" s="3">
        <v>4020</v>
      </c>
    </row>
    <row r="35" spans="1:4" ht="42.75" x14ac:dyDescent="0.2">
      <c r="A35" s="2" t="s">
        <v>4</v>
      </c>
      <c r="B35" s="16">
        <v>0</v>
      </c>
      <c r="C35" s="16">
        <v>6922</v>
      </c>
      <c r="D35" s="3">
        <v>689</v>
      </c>
    </row>
    <row r="36" spans="1:4" x14ac:dyDescent="0.2">
      <c r="A36" s="5" t="s">
        <v>5</v>
      </c>
      <c r="B36" s="79">
        <v>226627</v>
      </c>
      <c r="C36" s="16">
        <v>183801</v>
      </c>
      <c r="D36" s="3">
        <v>152480</v>
      </c>
    </row>
    <row r="37" spans="1:4" x14ac:dyDescent="0.2">
      <c r="A37" s="5"/>
      <c r="B37" s="15"/>
      <c r="C37" s="24"/>
    </row>
    <row r="38" spans="1:4" ht="15" x14ac:dyDescent="0.25">
      <c r="A38" s="4" t="s">
        <v>45</v>
      </c>
      <c r="B38" s="21">
        <f>SUM(B30:B36)</f>
        <v>10700566</v>
      </c>
      <c r="C38" s="21">
        <f>SUM(C30:C36)</f>
        <v>10307071</v>
      </c>
      <c r="D38" s="21">
        <f>SUM(D30:D36)</f>
        <v>7506909</v>
      </c>
    </row>
    <row r="39" spans="1:4" x14ac:dyDescent="0.2">
      <c r="A39" s="2"/>
      <c r="B39" s="20"/>
      <c r="C39" s="24"/>
    </row>
    <row r="40" spans="1:4" ht="12.75" customHeight="1" x14ac:dyDescent="0.2">
      <c r="A40" s="2" t="s">
        <v>22</v>
      </c>
      <c r="B40" s="68"/>
      <c r="C40" s="16"/>
    </row>
    <row r="41" spans="1:4" x14ac:dyDescent="0.2">
      <c r="A41" s="2" t="s">
        <v>23</v>
      </c>
      <c r="B41" s="16">
        <v>1080814</v>
      </c>
      <c r="C41" s="16">
        <v>921310</v>
      </c>
      <c r="D41" s="3">
        <v>781987</v>
      </c>
    </row>
    <row r="42" spans="1:4" x14ac:dyDescent="0.2">
      <c r="A42" s="2" t="s">
        <v>15</v>
      </c>
      <c r="B42" s="16"/>
      <c r="C42" s="16">
        <v>161</v>
      </c>
      <c r="D42" s="3">
        <v>350</v>
      </c>
    </row>
    <row r="43" spans="1:4" x14ac:dyDescent="0.2">
      <c r="A43" s="2" t="s">
        <v>18</v>
      </c>
      <c r="B43" s="16"/>
      <c r="C43" s="16"/>
    </row>
    <row r="44" spans="1:4" x14ac:dyDescent="0.2">
      <c r="A44" s="2" t="s">
        <v>19</v>
      </c>
      <c r="B44" s="69">
        <v>56348</v>
      </c>
      <c r="C44" s="58">
        <v>98354</v>
      </c>
      <c r="D44" s="76">
        <v>197393</v>
      </c>
    </row>
    <row r="45" spans="1:4" x14ac:dyDescent="0.2">
      <c r="A45" s="2"/>
      <c r="B45" s="17"/>
      <c r="C45" s="24"/>
    </row>
    <row r="46" spans="1:4" ht="15" x14ac:dyDescent="0.25">
      <c r="A46" s="6" t="s">
        <v>43</v>
      </c>
      <c r="B46" s="22">
        <f>SUM(B41:B44)</f>
        <v>1137162</v>
      </c>
      <c r="C46" s="22">
        <f>SUM(C41:C44)</f>
        <v>1019825</v>
      </c>
      <c r="D46" s="22">
        <f>SUM(D41:D44)</f>
        <v>979730</v>
      </c>
    </row>
    <row r="47" spans="1:4" ht="15" x14ac:dyDescent="0.25">
      <c r="A47" s="6"/>
      <c r="B47" s="22"/>
      <c r="C47" s="24"/>
    </row>
    <row r="48" spans="1:4" ht="15.75" thickBot="1" x14ac:dyDescent="0.3">
      <c r="A48" s="11" t="s">
        <v>44</v>
      </c>
      <c r="B48" s="23">
        <f>B38+B46</f>
        <v>11837728</v>
      </c>
      <c r="C48" s="23">
        <f>C38+C46</f>
        <v>11326896</v>
      </c>
      <c r="D48" s="23">
        <f>D38+D46</f>
        <v>8486639</v>
      </c>
    </row>
    <row r="49" spans="1:3" ht="15.75" thickTop="1" x14ac:dyDescent="0.25">
      <c r="A49" s="11"/>
      <c r="B49" s="22"/>
    </row>
    <row r="50" spans="1:3" ht="15" x14ac:dyDescent="0.25">
      <c r="A50" s="11"/>
      <c r="B50" s="22"/>
    </row>
    <row r="51" spans="1:3" ht="15" x14ac:dyDescent="0.25">
      <c r="A51" s="11"/>
      <c r="B51" s="22"/>
    </row>
    <row r="52" spans="1:3" ht="15" x14ac:dyDescent="0.25">
      <c r="A52" s="11"/>
      <c r="B52" s="22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16</v>
      </c>
      <c r="C55" s="60" t="s">
        <v>17</v>
      </c>
    </row>
    <row r="56" spans="1:3" x14ac:dyDescent="0.2">
      <c r="C56" s="60"/>
    </row>
    <row r="57" spans="1:3" x14ac:dyDescent="0.2">
      <c r="C57" s="60"/>
    </row>
    <row r="58" spans="1:3" x14ac:dyDescent="0.2">
      <c r="A58" s="3" t="s">
        <v>11</v>
      </c>
      <c r="C58" s="60" t="s">
        <v>6</v>
      </c>
    </row>
  </sheetData>
  <mergeCells count="2">
    <mergeCell ref="A1:B1"/>
    <mergeCell ref="A2:B2"/>
  </mergeCells>
  <phoneticPr fontId="0" type="noConversion"/>
  <pageMargins left="0.74803149606299213" right="0.74803149606299213" top="0.98425196850393704" bottom="0" header="0.51181102362204722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selection activeCell="F20" sqref="F20"/>
    </sheetView>
  </sheetViews>
  <sheetFormatPr defaultRowHeight="18" x14ac:dyDescent="0.25"/>
  <cols>
    <col min="1" max="1" width="55" style="3" customWidth="1"/>
    <col min="2" max="2" width="20.42578125" style="3" customWidth="1"/>
    <col min="3" max="3" width="23.5703125" style="3" customWidth="1"/>
    <col min="4" max="5" width="9.140625" style="34"/>
    <col min="6" max="6" width="24.5703125" style="34" customWidth="1"/>
    <col min="7" max="16384" width="9.140625" style="34"/>
  </cols>
  <sheetData>
    <row r="1" spans="1:3" x14ac:dyDescent="0.25">
      <c r="A1" s="80" t="s">
        <v>12</v>
      </c>
      <c r="B1" s="81"/>
      <c r="C1" s="81"/>
    </row>
    <row r="2" spans="1:3" x14ac:dyDescent="0.25">
      <c r="A2" s="82" t="s">
        <v>66</v>
      </c>
      <c r="B2" s="83"/>
      <c r="C2" s="83"/>
    </row>
    <row r="3" spans="1:3" x14ac:dyDescent="0.25">
      <c r="A3" s="65"/>
      <c r="B3" s="66"/>
      <c r="C3" s="66"/>
    </row>
    <row r="4" spans="1:3" ht="24.75" customHeight="1" x14ac:dyDescent="0.25">
      <c r="A4" s="25"/>
      <c r="B4" s="26" t="s">
        <v>54</v>
      </c>
      <c r="C4" s="29" t="s">
        <v>56</v>
      </c>
    </row>
    <row r="5" spans="1:3" x14ac:dyDescent="0.25">
      <c r="A5" s="32"/>
      <c r="B5" s="28" t="s">
        <v>64</v>
      </c>
      <c r="C5" s="28" t="s">
        <v>61</v>
      </c>
    </row>
    <row r="6" spans="1:3" ht="18.75" thickBot="1" x14ac:dyDescent="0.3">
      <c r="A6" s="32"/>
      <c r="B6" s="27" t="s">
        <v>55</v>
      </c>
      <c r="C6" s="27" t="s">
        <v>55</v>
      </c>
    </row>
    <row r="7" spans="1:3" x14ac:dyDescent="0.25">
      <c r="A7" s="32" t="s">
        <v>7</v>
      </c>
      <c r="B7" s="74">
        <v>1194311</v>
      </c>
      <c r="C7" s="70">
        <v>1175690</v>
      </c>
    </row>
    <row r="8" spans="1:3" x14ac:dyDescent="0.25">
      <c r="A8" s="32" t="s">
        <v>8</v>
      </c>
      <c r="B8" s="74">
        <v>-677976</v>
      </c>
      <c r="C8" s="71">
        <v>-584351</v>
      </c>
    </row>
    <row r="9" spans="1:3" ht="42.75" x14ac:dyDescent="0.25">
      <c r="A9" s="35" t="s">
        <v>32</v>
      </c>
      <c r="B9" s="36">
        <f>SUM(B7:B8)</f>
        <v>516335</v>
      </c>
      <c r="C9" s="36">
        <f>SUM(C7:C8)</f>
        <v>591339</v>
      </c>
    </row>
    <row r="10" spans="1:3" ht="28.5" x14ac:dyDescent="0.25">
      <c r="A10" s="35" t="s">
        <v>42</v>
      </c>
      <c r="B10" s="45">
        <v>-77150</v>
      </c>
      <c r="C10" s="47">
        <v>-84251</v>
      </c>
    </row>
    <row r="11" spans="1:3" x14ac:dyDescent="0.25">
      <c r="A11" s="37" t="s">
        <v>9</v>
      </c>
      <c r="B11" s="38">
        <f>B9+B10</f>
        <v>439185</v>
      </c>
      <c r="C11" s="38">
        <f>C9+C10</f>
        <v>507088</v>
      </c>
    </row>
    <row r="12" spans="1:3" x14ac:dyDescent="0.25">
      <c r="A12" s="39"/>
      <c r="C12" s="40"/>
    </row>
    <row r="13" spans="1:3" x14ac:dyDescent="0.25">
      <c r="A13" s="41" t="s">
        <v>26</v>
      </c>
      <c r="B13" s="75">
        <v>273781</v>
      </c>
      <c r="C13" s="71">
        <v>249071</v>
      </c>
    </row>
    <row r="14" spans="1:3" x14ac:dyDescent="0.25">
      <c r="A14" s="41" t="s">
        <v>27</v>
      </c>
      <c r="B14" s="74">
        <v>-32589</v>
      </c>
      <c r="C14" s="72">
        <v>-28434</v>
      </c>
    </row>
    <row r="15" spans="1:3" x14ac:dyDescent="0.25">
      <c r="A15" s="39" t="s">
        <v>53</v>
      </c>
      <c r="B15" s="74">
        <v>166402</v>
      </c>
      <c r="C15" s="72">
        <v>153136</v>
      </c>
    </row>
    <row r="16" spans="1:3" ht="18.75" customHeight="1" x14ac:dyDescent="0.25">
      <c r="A16" s="39" t="s">
        <v>29</v>
      </c>
      <c r="B16" s="74">
        <v>3416</v>
      </c>
      <c r="C16" s="72">
        <v>2569</v>
      </c>
    </row>
    <row r="17" spans="1:3" x14ac:dyDescent="0.25">
      <c r="A17" s="37" t="s">
        <v>30</v>
      </c>
      <c r="B17" s="43">
        <f>SUM(B13:B16)</f>
        <v>411010</v>
      </c>
      <c r="C17" s="43">
        <f>SUM(C13:C16)</f>
        <v>376342</v>
      </c>
    </row>
    <row r="18" spans="1:3" x14ac:dyDescent="0.25">
      <c r="A18" s="39"/>
      <c r="B18" s="44"/>
      <c r="C18" s="45"/>
    </row>
    <row r="19" spans="1:3" ht="17.25" customHeight="1" x14ac:dyDescent="0.25">
      <c r="A19" s="46" t="s">
        <v>10</v>
      </c>
      <c r="B19" s="45">
        <f>B11+B17</f>
        <v>850195</v>
      </c>
      <c r="C19" s="45">
        <f>C11+C17</f>
        <v>883430</v>
      </c>
    </row>
    <row r="20" spans="1:3" x14ac:dyDescent="0.25">
      <c r="A20" s="48" t="s">
        <v>31</v>
      </c>
      <c r="B20" s="45">
        <v>-792671</v>
      </c>
      <c r="C20" s="72">
        <v>-786050</v>
      </c>
    </row>
    <row r="21" spans="1:3" ht="18.75" thickBot="1" x14ac:dyDescent="0.3">
      <c r="A21" s="61" t="s">
        <v>60</v>
      </c>
      <c r="B21" s="63">
        <f>B19+B20</f>
        <v>57524</v>
      </c>
      <c r="C21" s="63">
        <f t="shared" ref="C21" si="0">C19+C20</f>
        <v>97380</v>
      </c>
    </row>
    <row r="22" spans="1:3" ht="18.75" thickTop="1" x14ac:dyDescent="0.25">
      <c r="A22" s="61"/>
      <c r="B22" s="62"/>
      <c r="C22" s="62"/>
    </row>
    <row r="23" spans="1:3" ht="28.5" x14ac:dyDescent="0.25">
      <c r="A23" s="42" t="s">
        <v>28</v>
      </c>
      <c r="B23" s="47">
        <v>-5756</v>
      </c>
      <c r="C23" s="47">
        <v>-1381</v>
      </c>
    </row>
    <row r="24" spans="1:3" x14ac:dyDescent="0.25">
      <c r="A24" s="48"/>
      <c r="B24" s="47"/>
      <c r="C24" s="59"/>
    </row>
    <row r="25" spans="1:3" ht="18.75" thickBot="1" x14ac:dyDescent="0.3">
      <c r="A25" s="49" t="s">
        <v>13</v>
      </c>
      <c r="B25" s="50">
        <f>B21+B23</f>
        <v>51768</v>
      </c>
      <c r="C25" s="50">
        <f t="shared" ref="C25" si="1">C21+C23</f>
        <v>95999</v>
      </c>
    </row>
    <row r="26" spans="1:3" ht="18.75" thickTop="1" x14ac:dyDescent="0.25">
      <c r="A26" s="49"/>
      <c r="B26" s="51"/>
      <c r="C26" s="45"/>
    </row>
    <row r="27" spans="1:3" x14ac:dyDescent="0.25">
      <c r="A27" s="52" t="s">
        <v>33</v>
      </c>
      <c r="B27" s="73">
        <v>-6530</v>
      </c>
      <c r="C27" s="73">
        <v>-8755</v>
      </c>
    </row>
    <row r="28" spans="1:3" ht="18.75" thickBot="1" x14ac:dyDescent="0.3">
      <c r="A28" s="53" t="s">
        <v>34</v>
      </c>
      <c r="B28" s="54">
        <f>B27+B25</f>
        <v>45238</v>
      </c>
      <c r="C28" s="54">
        <f t="shared" ref="C28" si="2">C27+C25</f>
        <v>87244</v>
      </c>
    </row>
    <row r="29" spans="1:3" ht="18.75" thickTop="1" x14ac:dyDescent="0.25">
      <c r="A29" s="53"/>
      <c r="B29" s="55"/>
      <c r="C29" s="51"/>
    </row>
    <row r="30" spans="1:3" ht="18.75" thickBot="1" x14ac:dyDescent="0.3">
      <c r="A30" s="53" t="s">
        <v>35</v>
      </c>
      <c r="B30" s="54">
        <f>B28</f>
        <v>45238</v>
      </c>
      <c r="C30" s="54">
        <f>C28</f>
        <v>87244</v>
      </c>
    </row>
    <row r="31" spans="1:3" ht="18.75" thickTop="1" x14ac:dyDescent="0.25">
      <c r="A31" s="53" t="s">
        <v>59</v>
      </c>
      <c r="B31" s="56">
        <f>B30/216162885*1000</f>
        <v>0.20927736970201893</v>
      </c>
      <c r="C31" s="56">
        <f>C30/184262051*1000</f>
        <v>0.47347785138894394</v>
      </c>
    </row>
    <row r="32" spans="1:3" x14ac:dyDescent="0.25">
      <c r="A32" s="53"/>
      <c r="B32" s="57"/>
      <c r="C32" s="33"/>
    </row>
    <row r="33" spans="1:3" x14ac:dyDescent="0.25">
      <c r="A33" s="53"/>
      <c r="B33" s="57"/>
      <c r="C33" s="33"/>
    </row>
    <row r="34" spans="1:3" x14ac:dyDescent="0.25">
      <c r="A34" s="53"/>
      <c r="B34" s="57"/>
      <c r="C34" s="56"/>
    </row>
    <row r="35" spans="1:3" x14ac:dyDescent="0.25">
      <c r="B35" s="78"/>
      <c r="C35" s="32"/>
    </row>
    <row r="36" spans="1:3" x14ac:dyDescent="0.25">
      <c r="A36" s="3" t="s">
        <v>16</v>
      </c>
      <c r="C36" s="60" t="s">
        <v>17</v>
      </c>
    </row>
    <row r="37" spans="1:3" x14ac:dyDescent="0.25">
      <c r="C37" s="60"/>
    </row>
    <row r="38" spans="1:3" x14ac:dyDescent="0.25">
      <c r="C38" s="60"/>
    </row>
    <row r="39" spans="1:3" x14ac:dyDescent="0.25">
      <c r="A39" s="3" t="s">
        <v>14</v>
      </c>
      <c r="C39" s="60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2016-11-02T04:17:41Z</cp:lastPrinted>
  <dcterms:created xsi:type="dcterms:W3CDTF">1996-10-08T23:32:33Z</dcterms:created>
  <dcterms:modified xsi:type="dcterms:W3CDTF">2017-01-10T03:27:11Z</dcterms:modified>
</cp:coreProperties>
</file>