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Май\"/>
    </mc:Choice>
  </mc:AlternateContent>
  <bookViews>
    <workbookView xWindow="0" yWindow="0" windowWidth="24000" windowHeight="9735" tabRatio="449" activeTab="1"/>
  </bookViews>
  <sheets>
    <sheet name="BS" sheetId="3" r:id="rId1"/>
    <sheet name="PL" sheetId="6" r:id="rId2"/>
  </sheets>
  <definedNames>
    <definedName name="_xlnm.Print_Area" localSheetId="0">BS!$A$3:$D$53</definedName>
    <definedName name="_xlnm.Print_Area" localSheetId="1">PL!$A$3:$C$37</definedName>
  </definedNames>
  <calcPr calcId="152511"/>
</workbook>
</file>

<file path=xl/calcChain.xml><?xml version="1.0" encoding="utf-8"?>
<calcChain xmlns="http://schemas.openxmlformats.org/spreadsheetml/2006/main">
  <c r="C34" i="6" l="1"/>
  <c r="B34" i="6"/>
  <c r="C29" i="6"/>
  <c r="B29" i="6"/>
  <c r="B25" i="6"/>
  <c r="C25" i="6"/>
  <c r="C11" i="6"/>
  <c r="B11" i="6"/>
  <c r="B23" i="3"/>
  <c r="C11" i="3"/>
  <c r="D11" i="3"/>
  <c r="B11" i="3"/>
  <c r="C36" i="6" l="1"/>
  <c r="B36" i="6"/>
  <c r="C19" i="3"/>
  <c r="D19" i="3"/>
  <c r="B19" i="3"/>
  <c r="B48" i="3" l="1"/>
  <c r="B13" i="6" l="1"/>
  <c r="C13" i="6"/>
  <c r="B16" i="3"/>
  <c r="D16" i="3"/>
  <c r="C16" i="3"/>
  <c r="B42" i="3"/>
  <c r="C48" i="3"/>
  <c r="D48" i="3"/>
  <c r="D42" i="3"/>
  <c r="C42" i="3"/>
  <c r="D50" i="3" l="1"/>
  <c r="C50" i="3"/>
  <c r="B50" i="3"/>
  <c r="C20" i="3"/>
  <c r="D20" i="3"/>
  <c r="B20" i="3"/>
</calcChain>
</file>

<file path=xl/sharedStrings.xml><?xml version="1.0" encoding="utf-8"?>
<sst xmlns="http://schemas.openxmlformats.org/spreadsheetml/2006/main" count="105" uniqueCount="90">
  <si>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</si>
  <si>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</si>
  <si>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</si>
  <si>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</si>
  <si>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</si>
  <si>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</si>
  <si>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</si>
  <si>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</si>
  <si>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</si>
  <si>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</si>
  <si>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</si>
  <si>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</si>
  <si>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</si>
  <si>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</si>
  <si>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</si>
  <si>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</si>
  <si>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</si>
  <si>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</si>
  <si>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</si>
  <si>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</si>
  <si>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</si>
  <si>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</si>
  <si>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</si>
  <si>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</si>
  <si>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</si>
  <si>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</si>
  <si>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</si>
  <si>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</si>
  <si>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</si>
  <si>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</si>
  <si>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</si>
  <si>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</si>
  <si>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</si>
  <si>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-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</si>
  <si>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</si>
  <si>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</si>
  <si>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</si>
  <si>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</si>
  <si>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</si>
  <si>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</si>
  <si>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loans to customers</t>
  </si>
  <si>
    <t>Net loans to other financial institutions</t>
  </si>
  <si>
    <t>Reference</t>
  </si>
  <si>
    <t>* Profit in accordance with the requirements of the NBKR</t>
  </si>
  <si>
    <t>* Earnings per share in accordance with the requirements of the NBKR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</si>
  <si>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</si>
  <si>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</si>
  <si>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</si>
  <si>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</si>
  <si>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</si>
  <si>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</si>
  <si>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</si>
  <si>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</si>
  <si>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</si>
  <si>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</si>
  <si>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</si>
  <si>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</si>
  <si>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For reference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</si>
  <si>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</si>
  <si>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</si>
  <si>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</si>
  <si>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</si>
  <si>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</si>
  <si>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</si>
  <si>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Intangible assets</t>
  </si>
  <si>
    <t>Main assets</t>
  </si>
  <si>
    <t>Assets in the form of a right of use</t>
  </si>
  <si>
    <t>Liability for current income tax</t>
  </si>
  <si>
    <t>Operations under a reverse REPO agreement</t>
  </si>
  <si>
    <t>Formation of a provision for depreciation of assets on which interest is accrued</t>
  </si>
  <si>
    <t>Income from Islamic principles of finance</t>
  </si>
  <si>
    <t>Expenditure according to Islamic principles of finance</t>
  </si>
  <si>
    <t>Net gain/loss under Islamic finance principles before provision for impairment</t>
  </si>
  <si>
    <t>Formation of provision for depreciation on funds issued under Islamic principles of financing</t>
  </si>
  <si>
    <t>NET INCOME/LOSS UNDER ISLAMIC FINANCING</t>
  </si>
  <si>
    <t>Net income from foreign exchange operations</t>
  </si>
  <si>
    <t>Net income from operations with precious metals</t>
  </si>
  <si>
    <t>Other income</t>
  </si>
  <si>
    <t>Operating expenses</t>
  </si>
  <si>
    <t>Formation of provision for depreciation of other assets and contingent liabilities</t>
  </si>
  <si>
    <t>Profit before income tax</t>
  </si>
  <si>
    <t>As at 31 May 2022</t>
  </si>
  <si>
    <t>May       
2022</t>
  </si>
  <si>
    <t>May
2021</t>
  </si>
  <si>
    <t>For the period ended 31 May 2022</t>
  </si>
  <si>
    <t>May
2022</t>
  </si>
  <si>
    <t>*Impairment provision for loans granted to financial and credit organizations in accordance with the requirements of the NBKR</t>
  </si>
  <si>
    <t>*Impairment allowance for loans granted to customers in accordance with the requirements of the NBKR</t>
  </si>
  <si>
    <t>*Impairment allowance for Islamic window financing provided in accordance with the requirements of the NBKR</t>
  </si>
  <si>
    <t>* Estimated reserves for guarantees in accordance with the requirements of the NBKR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</si>
</sst>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14" fontId="2" fillId="0" borderId="0" xfId="7" applyNumberFormat="1" applyFont="1" applyFill="1" applyBorder="1" applyAlignment="1">
      <alignment horizontal="center" wrapText="1"/>
    </xf>
    <xf numFmtId="14" fontId="2" fillId="0" borderId="1" xfId="7" applyNumberFormat="1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167" fontId="2" fillId="0" borderId="0" xfId="11" applyNumberFormat="1" applyFont="1" applyFill="1" applyBorder="1" applyAlignment="1">
      <alignment vertical="center"/>
    </xf>
    <xf numFmtId="167" fontId="2" fillId="2" borderId="0" xfId="11" applyNumberFormat="1" applyFont="1" applyFill="1" applyBorder="1" applyAlignment="1"/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167" fontId="11" fillId="2" borderId="0" xfId="0" applyNumberFormat="1" applyFont="1" applyFill="1"/>
    <xf numFmtId="167" fontId="11" fillId="2" borderId="0" xfId="11" applyNumberFormat="1" applyFont="1" applyFill="1"/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3" fontId="12" fillId="2" borderId="3" xfId="2" applyNumberFormat="1" applyFont="1" applyFill="1" applyBorder="1" applyAlignment="1">
      <alignment horizontal="right" wrapText="1"/>
    </xf>
    <xf numFmtId="0" fontId="2" fillId="0" borderId="0" xfId="6" applyFont="1" applyBorder="1" applyAlignment="1">
      <alignment wrapText="1"/>
    </xf>
    <xf numFmtId="167" fontId="11" fillId="2" borderId="0" xfId="0" applyNumberFormat="1" applyFont="1" applyFill="1" applyAlignment="1">
      <alignment horizontal="right"/>
    </xf>
    <xf numFmtId="167" fontId="12" fillId="2" borderId="0" xfId="8" applyNumberFormat="1" applyFont="1" applyFill="1" applyAlignment="1">
      <alignment vertical="center"/>
    </xf>
    <xf numFmtId="167" fontId="2" fillId="2" borderId="0" xfId="11" applyNumberFormat="1" applyFont="1" applyFill="1" applyBorder="1" applyAlignment="1">
      <alignment vertical="center"/>
    </xf>
    <xf numFmtId="167" fontId="12" fillId="0" borderId="0" xfId="11" applyNumberFormat="1" applyFont="1" applyFill="1" applyBorder="1" applyAlignment="1">
      <alignment vertical="center"/>
    </xf>
    <xf numFmtId="167" fontId="9" fillId="2" borderId="0" xfId="11" applyNumberFormat="1" applyFont="1" applyFill="1" applyBorder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11" fillId="0" borderId="0" xfId="11" applyNumberFormat="1" applyFont="1" applyFill="1"/>
    <xf numFmtId="167" fontId="8" fillId="0" borderId="0" xfId="7" applyNumberFormat="1" applyFont="1" applyFill="1" applyBorder="1" applyAlignment="1">
      <alignment vertical="center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59" zoomScale="160" zoomScaleNormal="160" workbookViewId="0">
      <selection activeCell="A61" sqref="A61"/>
    </sheetView>
  </sheetViews>
  <sheetFormatPr defaultRowHeight="12.75" x14ac:dyDescent="0.2"/>
  <cols>
    <col min="1" max="1" width="37.42578125" style="33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39</v>
      </c>
    </row>
    <row r="2" spans="1:5" x14ac:dyDescent="0.2">
      <c r="A2" s="1"/>
    </row>
    <row r="3" spans="1:5" x14ac:dyDescent="0.2">
      <c r="A3" s="1" t="s">
        <v>28</v>
      </c>
    </row>
    <row r="4" spans="1:5" ht="12.75" customHeight="1" x14ac:dyDescent="0.2">
      <c r="A4" s="3" t="s">
        <v>81</v>
      </c>
      <c r="B4" s="4"/>
      <c r="C4" s="4"/>
      <c r="D4" s="4"/>
    </row>
    <row r="5" spans="1:5" s="7" customFormat="1" ht="25.5" x14ac:dyDescent="0.2">
      <c r="A5" s="5"/>
      <c r="B5" s="6" t="s">
        <v>82</v>
      </c>
      <c r="C5" s="6" t="s">
        <v>83</v>
      </c>
      <c r="D5" s="6" t="s">
        <v>45</v>
      </c>
      <c r="E5" s="2"/>
    </row>
    <row r="6" spans="1:5" ht="13.5" thickBot="1" x14ac:dyDescent="0.25">
      <c r="A6" s="8"/>
      <c r="B6" s="9" t="s">
        <v>7</v>
      </c>
      <c r="C6" s="9" t="s">
        <v>7</v>
      </c>
      <c r="D6" s="9" t="s">
        <v>7</v>
      </c>
    </row>
    <row r="7" spans="1:5" x14ac:dyDescent="0.2">
      <c r="A7" s="3" t="s">
        <v>6</v>
      </c>
      <c r="B7" s="10"/>
      <c r="C7" s="10"/>
      <c r="D7" s="10"/>
    </row>
    <row r="8" spans="1:5" x14ac:dyDescent="0.2">
      <c r="A8" s="11" t="s">
        <v>22</v>
      </c>
      <c r="B8" s="60">
        <v>2389385</v>
      </c>
      <c r="C8" s="60">
        <v>2561834</v>
      </c>
      <c r="D8" s="60">
        <v>3465215</v>
      </c>
    </row>
    <row r="9" spans="1:5" x14ac:dyDescent="0.2">
      <c r="A9" s="12" t="s">
        <v>0</v>
      </c>
      <c r="B9" s="60">
        <v>1865808</v>
      </c>
      <c r="C9" s="60">
        <v>807672</v>
      </c>
      <c r="D9" s="60">
        <v>1254977</v>
      </c>
    </row>
    <row r="10" spans="1:5" x14ac:dyDescent="0.2">
      <c r="A10" s="12" t="s">
        <v>21</v>
      </c>
      <c r="B10" s="60">
        <v>6168125</v>
      </c>
      <c r="C10" s="60">
        <v>1647981</v>
      </c>
      <c r="D10" s="60">
        <v>5600122</v>
      </c>
    </row>
    <row r="11" spans="1:5" x14ac:dyDescent="0.2">
      <c r="A11" s="3" t="s">
        <v>35</v>
      </c>
      <c r="B11" s="14">
        <f>B8+B9+B10</f>
        <v>10423318</v>
      </c>
      <c r="C11" s="14">
        <f t="shared" ref="C11:D11" si="0">C8+C9+C10</f>
        <v>5017487</v>
      </c>
      <c r="D11" s="14">
        <f t="shared" si="0"/>
        <v>10320314</v>
      </c>
    </row>
    <row r="12" spans="1:5" s="15" customFormat="1" ht="25.5" x14ac:dyDescent="0.2">
      <c r="A12" s="72" t="s">
        <v>58</v>
      </c>
      <c r="B12" s="56">
        <v>380382</v>
      </c>
      <c r="C12" s="56">
        <v>798873</v>
      </c>
      <c r="D12" s="56">
        <v>777092</v>
      </c>
      <c r="E12" s="2"/>
    </row>
    <row r="13" spans="1:5" s="15" customFormat="1" ht="25.5" x14ac:dyDescent="0.2">
      <c r="A13" s="72" t="s">
        <v>59</v>
      </c>
      <c r="B13" s="60">
        <v>254635</v>
      </c>
      <c r="C13" s="60">
        <v>418981</v>
      </c>
      <c r="D13" s="60">
        <v>204842</v>
      </c>
      <c r="E13" s="2"/>
    </row>
    <row r="14" spans="1:5" ht="25.5" x14ac:dyDescent="0.2">
      <c r="A14" s="72" t="s">
        <v>60</v>
      </c>
      <c r="B14" s="60">
        <v>324068</v>
      </c>
      <c r="C14" s="60">
        <v>245735</v>
      </c>
      <c r="D14" s="60">
        <v>227596</v>
      </c>
    </row>
    <row r="15" spans="1:5" x14ac:dyDescent="0.2">
      <c r="A15" s="73" t="s">
        <v>61</v>
      </c>
      <c r="B15" s="61">
        <v>-104</v>
      </c>
      <c r="C15" s="61">
        <v>-37</v>
      </c>
      <c r="D15" s="61">
        <v>0</v>
      </c>
    </row>
    <row r="16" spans="1:5" x14ac:dyDescent="0.2">
      <c r="A16" s="13" t="s">
        <v>41</v>
      </c>
      <c r="B16" s="14">
        <f>B14+B15</f>
        <v>323964</v>
      </c>
      <c r="C16" s="14">
        <f>C14+C15</f>
        <v>245698</v>
      </c>
      <c r="D16" s="14">
        <f>D14+D15</f>
        <v>227596</v>
      </c>
    </row>
    <row r="17" spans="1:7" x14ac:dyDescent="0.2">
      <c r="A17" s="11" t="s">
        <v>20</v>
      </c>
      <c r="B17" s="60">
        <v>9724374</v>
      </c>
      <c r="C17" s="60">
        <v>9048653</v>
      </c>
      <c r="D17" s="60">
        <v>9367811</v>
      </c>
    </row>
    <row r="18" spans="1:7" x14ac:dyDescent="0.2">
      <c r="A18" s="73" t="s">
        <v>61</v>
      </c>
      <c r="B18" s="61">
        <v>-588750</v>
      </c>
      <c r="C18" s="61">
        <v>-429755</v>
      </c>
      <c r="D18" s="61">
        <v>-490035</v>
      </c>
    </row>
    <row r="19" spans="1:7" x14ac:dyDescent="0.2">
      <c r="A19" s="13" t="s">
        <v>40</v>
      </c>
      <c r="B19" s="17">
        <f>B17+B18</f>
        <v>9135624</v>
      </c>
      <c r="C19" s="17">
        <f t="shared" ref="C19:D19" si="1">C17+C18</f>
        <v>8618898</v>
      </c>
      <c r="D19" s="17">
        <f t="shared" si="1"/>
        <v>8877776</v>
      </c>
    </row>
    <row r="20" spans="1:7" x14ac:dyDescent="0.2">
      <c r="A20" s="18" t="s">
        <v>29</v>
      </c>
      <c r="B20" s="14">
        <f>B16+B19</f>
        <v>9459588</v>
      </c>
      <c r="C20" s="14">
        <f>C16+C19</f>
        <v>8864596</v>
      </c>
      <c r="D20" s="14">
        <f>D16+D19</f>
        <v>9105372</v>
      </c>
    </row>
    <row r="21" spans="1:7" ht="25.5" x14ac:dyDescent="0.2">
      <c r="A21" s="72" t="s">
        <v>62</v>
      </c>
      <c r="B21" s="56">
        <v>9073</v>
      </c>
      <c r="C21" s="61">
        <v>0</v>
      </c>
      <c r="D21" s="61">
        <v>0</v>
      </c>
    </row>
    <row r="22" spans="1:7" x14ac:dyDescent="0.2">
      <c r="A22" s="73" t="s">
        <v>61</v>
      </c>
      <c r="B22" s="61">
        <v>-54</v>
      </c>
      <c r="C22" s="61">
        <v>0</v>
      </c>
      <c r="D22" s="61">
        <v>0</v>
      </c>
    </row>
    <row r="23" spans="1:7" ht="25.5" x14ac:dyDescent="0.2">
      <c r="A23" s="72" t="s">
        <v>63</v>
      </c>
      <c r="B23" s="74">
        <f>B21+B22</f>
        <v>9019</v>
      </c>
      <c r="C23" s="61">
        <v>0</v>
      </c>
      <c r="D23" s="61">
        <v>0</v>
      </c>
    </row>
    <row r="24" spans="1:7" ht="25.5" x14ac:dyDescent="0.2">
      <c r="A24" s="72" t="s">
        <v>19</v>
      </c>
      <c r="B24" s="61">
        <v>2736</v>
      </c>
      <c r="C24" s="61">
        <v>0</v>
      </c>
      <c r="D24" s="61">
        <v>1148</v>
      </c>
    </row>
    <row r="25" spans="1:7" x14ac:dyDescent="0.2">
      <c r="A25" s="19" t="s">
        <v>38</v>
      </c>
      <c r="B25" s="61">
        <v>0</v>
      </c>
      <c r="C25" s="61">
        <v>0</v>
      </c>
      <c r="D25" s="61">
        <v>0</v>
      </c>
    </row>
    <row r="26" spans="1:7" x14ac:dyDescent="0.2">
      <c r="A26" s="19" t="s">
        <v>65</v>
      </c>
      <c r="B26" s="60">
        <v>551775</v>
      </c>
      <c r="C26" s="60">
        <v>564492</v>
      </c>
      <c r="D26" s="60">
        <v>545371</v>
      </c>
    </row>
    <row r="27" spans="1:7" x14ac:dyDescent="0.2">
      <c r="A27" s="11" t="s">
        <v>64</v>
      </c>
      <c r="B27" s="60">
        <v>288227</v>
      </c>
      <c r="C27" s="60">
        <v>206138</v>
      </c>
      <c r="D27" s="60">
        <v>262110</v>
      </c>
    </row>
    <row r="28" spans="1:7" x14ac:dyDescent="0.2">
      <c r="A28" s="71" t="s">
        <v>66</v>
      </c>
      <c r="B28" s="60">
        <v>53324</v>
      </c>
      <c r="C28" s="60">
        <v>38552</v>
      </c>
      <c r="D28" s="60">
        <v>34027</v>
      </c>
    </row>
    <row r="29" spans="1:7" ht="13.5" customHeight="1" x14ac:dyDescent="0.2">
      <c r="A29" s="20" t="s">
        <v>18</v>
      </c>
      <c r="B29" s="60">
        <v>855485</v>
      </c>
      <c r="C29" s="60">
        <v>1265424</v>
      </c>
      <c r="D29" s="60">
        <v>562515</v>
      </c>
    </row>
    <row r="30" spans="1:7" ht="13.5" thickBot="1" x14ac:dyDescent="0.25">
      <c r="A30" s="21" t="s">
        <v>13</v>
      </c>
      <c r="B30" s="75">
        <v>22278489</v>
      </c>
      <c r="C30" s="75">
        <v>17174543</v>
      </c>
      <c r="D30" s="75">
        <v>21812791</v>
      </c>
    </row>
    <row r="31" spans="1:7" ht="13.5" thickTop="1" x14ac:dyDescent="0.2">
      <c r="A31" s="3"/>
      <c r="B31" s="22"/>
      <c r="C31" s="22"/>
      <c r="D31" s="22"/>
    </row>
    <row r="32" spans="1:7" ht="14.25" x14ac:dyDescent="0.2">
      <c r="A32" s="8" t="s">
        <v>8</v>
      </c>
      <c r="B32" s="23"/>
      <c r="C32" s="23"/>
      <c r="D32" s="23"/>
      <c r="G32" s="64"/>
    </row>
    <row r="33" spans="1:4" ht="25.5" x14ac:dyDescent="0.2">
      <c r="A33" s="76" t="s">
        <v>37</v>
      </c>
      <c r="B33" s="60">
        <v>400003</v>
      </c>
      <c r="C33" s="56">
        <v>445922</v>
      </c>
      <c r="D33" s="56">
        <v>17040239</v>
      </c>
    </row>
    <row r="34" spans="1:4" x14ac:dyDescent="0.2">
      <c r="A34" s="20" t="s">
        <v>11</v>
      </c>
      <c r="B34" s="56">
        <v>16017483</v>
      </c>
      <c r="C34" s="56">
        <v>11500820</v>
      </c>
      <c r="D34" s="60">
        <v>363711</v>
      </c>
    </row>
    <row r="35" spans="1:4" x14ac:dyDescent="0.2">
      <c r="A35" s="20" t="s">
        <v>12</v>
      </c>
      <c r="B35" s="60">
        <v>1421774</v>
      </c>
      <c r="C35" s="60">
        <v>1577460</v>
      </c>
      <c r="D35" s="60">
        <v>1463450</v>
      </c>
    </row>
    <row r="36" spans="1:4" x14ac:dyDescent="0.2">
      <c r="A36" s="71" t="s">
        <v>67</v>
      </c>
      <c r="B36" s="60">
        <v>44251</v>
      </c>
      <c r="C36" s="60">
        <v>4980</v>
      </c>
      <c r="D36" s="62">
        <v>0</v>
      </c>
    </row>
    <row r="37" spans="1:4" x14ac:dyDescent="0.2">
      <c r="A37" s="71" t="s">
        <v>1</v>
      </c>
      <c r="B37" s="60">
        <v>20633</v>
      </c>
      <c r="C37" s="60">
        <v>24489</v>
      </c>
      <c r="D37" s="62">
        <v>8671</v>
      </c>
    </row>
    <row r="38" spans="1:4" ht="25.5" x14ac:dyDescent="0.2">
      <c r="A38" s="72" t="s">
        <v>10</v>
      </c>
      <c r="B38" s="62">
        <v>117841</v>
      </c>
      <c r="C38" s="62">
        <v>105112</v>
      </c>
      <c r="D38" s="62">
        <v>81636</v>
      </c>
    </row>
    <row r="39" spans="1:4" ht="25.5" x14ac:dyDescent="0.2">
      <c r="A39" s="16" t="s">
        <v>68</v>
      </c>
      <c r="B39" s="62">
        <v>0</v>
      </c>
      <c r="C39" s="62">
        <v>0</v>
      </c>
      <c r="D39" s="62">
        <v>0</v>
      </c>
    </row>
    <row r="40" spans="1:4" x14ac:dyDescent="0.2">
      <c r="A40" s="11" t="s">
        <v>46</v>
      </c>
      <c r="B40" s="62">
        <v>55310</v>
      </c>
      <c r="C40" s="62">
        <v>40276</v>
      </c>
      <c r="D40" s="60">
        <v>36337</v>
      </c>
    </row>
    <row r="41" spans="1:4" x14ac:dyDescent="0.2">
      <c r="A41" s="12" t="s">
        <v>9</v>
      </c>
      <c r="B41" s="60">
        <v>1107636</v>
      </c>
      <c r="C41" s="60">
        <v>1286413</v>
      </c>
      <c r="D41" s="56">
        <v>466020</v>
      </c>
    </row>
    <row r="42" spans="1:4" x14ac:dyDescent="0.2">
      <c r="A42" s="21" t="s">
        <v>14</v>
      </c>
      <c r="B42" s="24">
        <f>SUM(B33:B41)</f>
        <v>19184931</v>
      </c>
      <c r="C42" s="24">
        <f>SUM(C33:C41)</f>
        <v>14985472</v>
      </c>
      <c r="D42" s="24">
        <f>SUM(D33:D41)</f>
        <v>19460064</v>
      </c>
    </row>
    <row r="43" spans="1:4" x14ac:dyDescent="0.2">
      <c r="A43" s="11"/>
      <c r="B43" s="16"/>
      <c r="C43" s="16"/>
      <c r="D43" s="16"/>
    </row>
    <row r="44" spans="1:4" ht="12.75" customHeight="1" x14ac:dyDescent="0.2">
      <c r="A44" s="8" t="s">
        <v>15</v>
      </c>
      <c r="B44" s="25"/>
      <c r="C44" s="25"/>
      <c r="D44" s="25"/>
    </row>
    <row r="45" spans="1:4" x14ac:dyDescent="0.2">
      <c r="A45" s="20" t="s">
        <v>2</v>
      </c>
      <c r="B45" s="60">
        <v>1936748</v>
      </c>
      <c r="C45" s="60">
        <v>1734163</v>
      </c>
      <c r="D45" s="60">
        <v>1936748</v>
      </c>
    </row>
    <row r="46" spans="1:4" x14ac:dyDescent="0.2">
      <c r="A46" s="26" t="s">
        <v>34</v>
      </c>
      <c r="B46" s="62">
        <v>0</v>
      </c>
      <c r="C46" s="62">
        <v>0</v>
      </c>
      <c r="D46" s="62">
        <v>0</v>
      </c>
    </row>
    <row r="47" spans="1:4" x14ac:dyDescent="0.2">
      <c r="A47" s="20" t="s">
        <v>3</v>
      </c>
      <c r="B47" s="63">
        <v>1156810</v>
      </c>
      <c r="C47" s="63">
        <v>454908</v>
      </c>
      <c r="D47" s="63">
        <v>415979</v>
      </c>
    </row>
    <row r="48" spans="1:4" x14ac:dyDescent="0.2">
      <c r="A48" s="8" t="s">
        <v>16</v>
      </c>
      <c r="B48" s="27">
        <f>SUM(B45:B47)</f>
        <v>3093558</v>
      </c>
      <c r="C48" s="27">
        <f>SUM(C45:C47)</f>
        <v>2189071</v>
      </c>
      <c r="D48" s="27">
        <f>SUM(D45:D47)</f>
        <v>2352727</v>
      </c>
    </row>
    <row r="49" spans="1:4" x14ac:dyDescent="0.2">
      <c r="A49" s="3"/>
      <c r="B49" s="28"/>
      <c r="C49" s="28"/>
      <c r="D49" s="28"/>
    </row>
    <row r="50" spans="1:4" ht="13.5" thickBot="1" x14ac:dyDescent="0.25">
      <c r="A50" s="29" t="s">
        <v>17</v>
      </c>
      <c r="B50" s="30">
        <f>B42+B48</f>
        <v>22278489</v>
      </c>
      <c r="C50" s="30">
        <f>C42+C48</f>
        <v>17174543</v>
      </c>
      <c r="D50" s="30">
        <f>D42+D48</f>
        <v>21812791</v>
      </c>
    </row>
    <row r="51" spans="1:4" ht="13.5" thickTop="1" x14ac:dyDescent="0.2">
      <c r="A51" s="11"/>
    </row>
    <row r="52" spans="1:4" x14ac:dyDescent="0.2">
      <c r="A52" s="31"/>
      <c r="B52" s="32"/>
      <c r="C52" s="32"/>
      <c r="D52" s="32"/>
    </row>
    <row r="55" spans="1:4" x14ac:dyDescent="0.2">
      <c r="A55" s="33" t="s">
        <v>30</v>
      </c>
      <c r="B55" s="34"/>
      <c r="C55" s="33" t="s">
        <v>30</v>
      </c>
      <c r="D55" s="34"/>
    </row>
    <row r="56" spans="1:4" x14ac:dyDescent="0.2">
      <c r="A56" s="1" t="s">
        <v>47</v>
      </c>
      <c r="B56" s="15"/>
      <c r="C56" s="1" t="s">
        <v>31</v>
      </c>
      <c r="D56" s="15"/>
    </row>
    <row r="57" spans="1:4" x14ac:dyDescent="0.2">
      <c r="A57" s="1" t="s">
        <v>36</v>
      </c>
      <c r="B57" s="15"/>
      <c r="C57" s="1" t="s">
        <v>32</v>
      </c>
      <c r="D57" s="15"/>
    </row>
    <row r="60" spans="1:4" x14ac:dyDescent="0.2">
      <c r="A60" s="33" t="s">
        <v>42</v>
      </c>
    </row>
    <row r="61" spans="1:4" ht="51" x14ac:dyDescent="0.2">
      <c r="A61" s="7" t="s">
        <v>86</v>
      </c>
      <c r="B61" s="57">
        <v>-6621</v>
      </c>
      <c r="C61" s="57">
        <v>-12232</v>
      </c>
      <c r="D61" s="58">
        <v>0</v>
      </c>
    </row>
    <row r="62" spans="1:4" ht="38.25" x14ac:dyDescent="0.2">
      <c r="A62" s="7" t="s">
        <v>87</v>
      </c>
      <c r="B62" s="57">
        <v>-620027</v>
      </c>
      <c r="C62" s="57">
        <v>-567990</v>
      </c>
      <c r="D62" s="77">
        <v>-578832</v>
      </c>
    </row>
    <row r="63" spans="1:4" ht="38.25" x14ac:dyDescent="0.2">
      <c r="A63" s="7" t="s">
        <v>88</v>
      </c>
      <c r="B63" s="57">
        <v>-54</v>
      </c>
      <c r="C63" s="57" t="s">
        <v>33</v>
      </c>
      <c r="D63" s="77" t="s">
        <v>33</v>
      </c>
    </row>
    <row r="64" spans="1:4" ht="38.25" x14ac:dyDescent="0.2">
      <c r="A64" s="7" t="s">
        <v>89</v>
      </c>
      <c r="B64" s="57">
        <v>11566</v>
      </c>
      <c r="C64" s="57">
        <v>9319</v>
      </c>
      <c r="D64" s="59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30" zoomScaleNormal="130" workbookViewId="0">
      <selection activeCell="F43" sqref="F43"/>
    </sheetView>
  </sheetViews>
  <sheetFormatPr defaultRowHeight="12.75" x14ac:dyDescent="0.2"/>
  <cols>
    <col min="1" max="1" width="43.42578125" style="54" customWidth="1"/>
    <col min="2" max="2" width="12" style="35" customWidth="1"/>
    <col min="3" max="3" width="12.140625" style="35" customWidth="1"/>
    <col min="4" max="4" width="17" style="35" customWidth="1"/>
    <col min="5" max="6" width="9.140625" style="35"/>
    <col min="7" max="7" width="24.5703125" style="35" customWidth="1"/>
    <col min="8" max="16384" width="9.140625" style="35"/>
  </cols>
  <sheetData>
    <row r="1" spans="1:3" x14ac:dyDescent="0.2">
      <c r="A1" s="1" t="s">
        <v>27</v>
      </c>
    </row>
    <row r="2" spans="1:3" x14ac:dyDescent="0.2">
      <c r="A2" s="1"/>
    </row>
    <row r="3" spans="1:3" x14ac:dyDescent="0.2">
      <c r="A3" s="1" t="s">
        <v>23</v>
      </c>
      <c r="B3" s="36"/>
      <c r="C3" s="36"/>
    </row>
    <row r="4" spans="1:3" x14ac:dyDescent="0.2">
      <c r="A4" s="3" t="s">
        <v>84</v>
      </c>
      <c r="B4" s="37"/>
      <c r="C4" s="37"/>
    </row>
    <row r="5" spans="1:3" x14ac:dyDescent="0.2">
      <c r="A5" s="38"/>
      <c r="B5" s="37"/>
      <c r="C5" s="37"/>
    </row>
    <row r="6" spans="1:3" ht="25.5" x14ac:dyDescent="0.2">
      <c r="A6" s="5"/>
      <c r="B6" s="39" t="s">
        <v>85</v>
      </c>
      <c r="C6" s="39" t="s">
        <v>83</v>
      </c>
    </row>
    <row r="7" spans="1:3" ht="13.5" thickBot="1" x14ac:dyDescent="0.25">
      <c r="A7" s="5"/>
      <c r="B7" s="40" t="s">
        <v>7</v>
      </c>
      <c r="C7" s="40" t="s">
        <v>7</v>
      </c>
    </row>
    <row r="8" spans="1:3" ht="25.5" x14ac:dyDescent="0.2">
      <c r="A8" s="72" t="s">
        <v>48</v>
      </c>
      <c r="B8" s="42">
        <v>677660</v>
      </c>
      <c r="C8" s="42">
        <v>566654</v>
      </c>
    </row>
    <row r="9" spans="1:3" x14ac:dyDescent="0.2">
      <c r="A9" s="41" t="s">
        <v>49</v>
      </c>
      <c r="B9" s="42">
        <v>2329</v>
      </c>
      <c r="C9" s="42">
        <v>39</v>
      </c>
    </row>
    <row r="10" spans="1:3" x14ac:dyDescent="0.2">
      <c r="A10" s="41" t="s">
        <v>50</v>
      </c>
      <c r="B10" s="42">
        <v>-175437</v>
      </c>
      <c r="C10" s="42">
        <v>-145092</v>
      </c>
    </row>
    <row r="11" spans="1:3" ht="25.5" x14ac:dyDescent="0.2">
      <c r="A11" s="13" t="s">
        <v>51</v>
      </c>
      <c r="B11" s="78">
        <f>B8+B9+B10</f>
        <v>504552</v>
      </c>
      <c r="C11" s="78">
        <f>C8+C9+C10</f>
        <v>421601</v>
      </c>
    </row>
    <row r="12" spans="1:3" ht="25.5" x14ac:dyDescent="0.2">
      <c r="A12" s="16" t="s">
        <v>69</v>
      </c>
      <c r="B12" s="42">
        <v>-83717</v>
      </c>
      <c r="C12" s="42">
        <v>-2674</v>
      </c>
    </row>
    <row r="13" spans="1:3" x14ac:dyDescent="0.2">
      <c r="A13" s="43" t="s">
        <v>52</v>
      </c>
      <c r="B13" s="44">
        <f>B11+B12</f>
        <v>420835</v>
      </c>
      <c r="C13" s="44">
        <f>C11+C12</f>
        <v>418927</v>
      </c>
    </row>
    <row r="14" spans="1:3" x14ac:dyDescent="0.2">
      <c r="A14" s="72" t="s">
        <v>70</v>
      </c>
      <c r="B14" s="79">
        <v>215</v>
      </c>
      <c r="C14" s="50">
        <v>0</v>
      </c>
    </row>
    <row r="15" spans="1:3" ht="25.5" x14ac:dyDescent="0.2">
      <c r="A15" s="72" t="s">
        <v>71</v>
      </c>
      <c r="B15" s="79">
        <v>0</v>
      </c>
      <c r="C15" s="50">
        <v>0</v>
      </c>
    </row>
    <row r="16" spans="1:3" ht="25.5" x14ac:dyDescent="0.2">
      <c r="A16" s="72" t="s">
        <v>72</v>
      </c>
      <c r="B16" s="80">
        <v>215</v>
      </c>
      <c r="C16" s="80">
        <v>0</v>
      </c>
    </row>
    <row r="17" spans="1:4" ht="25.5" x14ac:dyDescent="0.2">
      <c r="A17" s="72" t="s">
        <v>73</v>
      </c>
      <c r="B17" s="50">
        <v>-54</v>
      </c>
      <c r="C17" s="50">
        <v>0</v>
      </c>
    </row>
    <row r="18" spans="1:4" x14ac:dyDescent="0.2">
      <c r="A18" s="71" t="s">
        <v>74</v>
      </c>
      <c r="B18" s="80">
        <v>161</v>
      </c>
      <c r="C18" s="80">
        <v>0</v>
      </c>
    </row>
    <row r="19" spans="1:4" x14ac:dyDescent="0.2">
      <c r="A19" s="5" t="s">
        <v>24</v>
      </c>
      <c r="B19" s="42">
        <v>322189</v>
      </c>
      <c r="C19" s="42">
        <v>205991</v>
      </c>
    </row>
    <row r="20" spans="1:4" x14ac:dyDescent="0.2">
      <c r="A20" s="5" t="s">
        <v>25</v>
      </c>
      <c r="B20" s="42">
        <v>-327450</v>
      </c>
      <c r="C20" s="42">
        <v>-139535</v>
      </c>
    </row>
    <row r="21" spans="1:4" ht="25.5" x14ac:dyDescent="0.2">
      <c r="A21" s="72" t="s">
        <v>53</v>
      </c>
      <c r="B21" s="42">
        <v>26886</v>
      </c>
      <c r="C21" s="42">
        <v>28135</v>
      </c>
    </row>
    <row r="22" spans="1:4" x14ac:dyDescent="0.2">
      <c r="A22" s="71" t="s">
        <v>75</v>
      </c>
      <c r="B22" s="42">
        <v>1151267</v>
      </c>
      <c r="C22" s="42">
        <v>142376</v>
      </c>
    </row>
    <row r="23" spans="1:4" x14ac:dyDescent="0.2">
      <c r="A23" s="71" t="s">
        <v>76</v>
      </c>
      <c r="B23" s="42">
        <v>9</v>
      </c>
      <c r="C23" s="42">
        <v>0</v>
      </c>
      <c r="D23" s="46"/>
    </row>
    <row r="24" spans="1:4" x14ac:dyDescent="0.2">
      <c r="A24" s="71" t="s">
        <v>77</v>
      </c>
      <c r="B24" s="66">
        <v>3435</v>
      </c>
      <c r="C24" s="66">
        <v>22417</v>
      </c>
      <c r="D24" s="46"/>
    </row>
    <row r="25" spans="1:4" x14ac:dyDescent="0.2">
      <c r="A25" s="43" t="s">
        <v>54</v>
      </c>
      <c r="B25" s="47">
        <f>SUM(B19:B24)</f>
        <v>1176336</v>
      </c>
      <c r="C25" s="81">
        <f>C19+C20+C21+C22+C24</f>
        <v>259384</v>
      </c>
    </row>
    <row r="26" spans="1:4" x14ac:dyDescent="0.2">
      <c r="A26" s="45"/>
      <c r="B26" s="48"/>
      <c r="C26" s="49"/>
    </row>
    <row r="27" spans="1:4" x14ac:dyDescent="0.2">
      <c r="A27" s="45" t="s">
        <v>78</v>
      </c>
      <c r="B27" s="42">
        <v>-743994</v>
      </c>
      <c r="C27" s="42">
        <v>-531585</v>
      </c>
    </row>
    <row r="28" spans="1:4" ht="25.5" x14ac:dyDescent="0.2">
      <c r="A28" s="65" t="s">
        <v>79</v>
      </c>
      <c r="B28" s="66">
        <v>-31907</v>
      </c>
      <c r="C28" s="66">
        <v>-5423</v>
      </c>
    </row>
    <row r="29" spans="1:4" x14ac:dyDescent="0.2">
      <c r="A29" s="82" t="s">
        <v>78</v>
      </c>
      <c r="B29" s="83">
        <f>B27+B28</f>
        <v>-775901</v>
      </c>
      <c r="C29" s="83">
        <f>C27+C28</f>
        <v>-537008</v>
      </c>
    </row>
    <row r="30" spans="1:4" x14ac:dyDescent="0.2">
      <c r="A30" s="45"/>
      <c r="B30" s="48"/>
      <c r="C30" s="49"/>
    </row>
    <row r="31" spans="1:4" ht="13.5" thickBot="1" x14ac:dyDescent="0.25">
      <c r="A31" s="45" t="s">
        <v>80</v>
      </c>
      <c r="B31" s="67">
        <v>821431</v>
      </c>
      <c r="C31" s="67">
        <v>141303</v>
      </c>
    </row>
    <row r="32" spans="1:4" ht="13.5" thickTop="1" x14ac:dyDescent="0.2">
      <c r="A32" s="45"/>
      <c r="B32" s="48"/>
      <c r="C32" s="49"/>
    </row>
    <row r="33" spans="1:3" x14ac:dyDescent="0.2">
      <c r="A33" s="65" t="s">
        <v>4</v>
      </c>
      <c r="B33" s="51">
        <v>-80600</v>
      </c>
      <c r="C33" s="51">
        <v>-8635</v>
      </c>
    </row>
    <row r="34" spans="1:3" ht="13.5" thickBot="1" x14ac:dyDescent="0.25">
      <c r="A34" s="45" t="s">
        <v>55</v>
      </c>
      <c r="B34" s="68">
        <f>B31+B33</f>
        <v>740831</v>
      </c>
      <c r="C34" s="68">
        <f>C31+C33</f>
        <v>132668</v>
      </c>
    </row>
    <row r="35" spans="1:3" ht="13.5" thickTop="1" x14ac:dyDescent="0.2">
      <c r="A35" s="45"/>
      <c r="B35" s="85"/>
      <c r="C35" s="49"/>
    </row>
    <row r="36" spans="1:3" ht="13.5" thickBot="1" x14ac:dyDescent="0.25">
      <c r="A36" s="52" t="s">
        <v>26</v>
      </c>
      <c r="B36" s="69">
        <f>B34</f>
        <v>740831</v>
      </c>
      <c r="C36" s="69">
        <f>C34</f>
        <v>132668</v>
      </c>
    </row>
    <row r="37" spans="1:3" ht="13.5" thickTop="1" x14ac:dyDescent="0.2">
      <c r="A37" s="53" t="s">
        <v>5</v>
      </c>
      <c r="B37" s="55">
        <v>1.9125646867664965</v>
      </c>
      <c r="C37" s="55">
        <v>0.38251309227521718</v>
      </c>
    </row>
    <row r="40" spans="1:3" x14ac:dyDescent="0.2">
      <c r="A40" s="33" t="s">
        <v>30</v>
      </c>
      <c r="B40" s="33" t="s">
        <v>30</v>
      </c>
    </row>
    <row r="41" spans="1:3" x14ac:dyDescent="0.2">
      <c r="A41" s="1" t="s">
        <v>56</v>
      </c>
      <c r="B41" s="1" t="s">
        <v>31</v>
      </c>
    </row>
    <row r="42" spans="1:3" x14ac:dyDescent="0.2">
      <c r="A42" s="1" t="s">
        <v>36</v>
      </c>
      <c r="B42" s="1" t="s">
        <v>32</v>
      </c>
    </row>
    <row r="45" spans="1:3" x14ac:dyDescent="0.2">
      <c r="A45" s="54" t="s">
        <v>57</v>
      </c>
    </row>
    <row r="46" spans="1:3" ht="25.5" x14ac:dyDescent="0.2">
      <c r="A46" s="70" t="s">
        <v>43</v>
      </c>
      <c r="B46" s="84">
        <v>739696</v>
      </c>
      <c r="C46" s="84">
        <v>77543</v>
      </c>
    </row>
    <row r="47" spans="1:3" ht="25.5" x14ac:dyDescent="0.2">
      <c r="A47" s="70" t="s">
        <v>44</v>
      </c>
      <c r="B47" s="55">
        <v>1.9096345165664375</v>
      </c>
      <c r="C47" s="55">
        <v>0.22357473327627739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2022-06-10T03:16:52Z</dcterms:modified>
</cp:coreProperties>
</file>