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 на 1 декабрь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9" i="5" l="1"/>
  <c r="B11" i="5"/>
  <c r="B17" i="5" l="1"/>
  <c r="B21" i="5" s="1"/>
  <c r="B25" i="5" s="1"/>
  <c r="B28" i="5" s="1"/>
  <c r="B30" i="5" s="1"/>
  <c r="B31" i="5" s="1"/>
  <c r="B38" i="3"/>
  <c r="B19" i="3"/>
  <c r="B16" i="3"/>
  <c r="B11" i="3"/>
  <c r="B45" i="3"/>
  <c r="D19" i="3"/>
  <c r="C45" i="3"/>
  <c r="D16" i="3"/>
  <c r="D11" i="3"/>
  <c r="D26" i="3"/>
  <c r="D20" i="3"/>
  <c r="C38" i="3"/>
  <c r="C19" i="3"/>
  <c r="C16" i="3"/>
  <c r="C20" i="3" s="1"/>
  <c r="C26" i="3" s="1"/>
  <c r="C11" i="3"/>
  <c r="C17" i="5"/>
  <c r="C9" i="5"/>
  <c r="C11" i="5" s="1"/>
  <c r="D45" i="3"/>
  <c r="D38" i="3"/>
  <c r="D47" i="3"/>
  <c r="C47" i="3"/>
  <c r="C19" i="5" l="1"/>
  <c r="C21" i="5" s="1"/>
  <c r="C25" i="5" s="1"/>
  <c r="C28" i="5" s="1"/>
  <c r="C30" i="5" s="1"/>
  <c r="C31" i="5" s="1"/>
  <c r="B20" i="3"/>
  <c r="B26" i="3" s="1"/>
  <c r="B47" i="3"/>
</calcChain>
</file>

<file path=xl/sharedStrings.xml><?xml version="1.0" encoding="utf-8"?>
<sst xmlns="http://schemas.openxmlformats.org/spreadsheetml/2006/main" count="81" uniqueCount="67">
  <si>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</si>
  <si>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</si>
  <si>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</si>
  <si>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</si>
  <si>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</si>
  <si>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</si>
  <si>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</si>
  <si>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</si>
  <si>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</si>
  <si>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</si>
  <si>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</si>
  <si>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</si>
  <si>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</si>
  <si>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</si>
  <si>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</si>
  <si>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</si>
  <si>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</si>
  <si>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</si>
  <si>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</si>
  <si>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</si>
  <si>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</si>
  <si>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</si>
  <si>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</si>
  <si>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</si>
  <si>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</si>
  <si>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</si>
  <si>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</si>
  <si>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</si>
  <si>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</si>
  <si>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</si>
  <si>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</si>
  <si>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</si>
  <si>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</si>
  <si>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</si>
  <si>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</si>
  <si>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</si>
  <si>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</si>
  <si>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</si>
  <si>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</si>
  <si>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</si>
  <si>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</si>
  <si>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</si>
  <si>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</si>
  <si>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Финансовые активы, оцениваемые по справедливой стоимости через прибыль или убыток</t>
  </si>
  <si>
    <t>Декабрь 2017 г.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</si>
  <si>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</si>
  <si>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</si>
  <si>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</si>
  <si>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</si>
  <si>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</si>
  <si>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>Дополнительно оплаченный капитал</t>
  </si>
  <si>
    <t>Председатель Правления</t>
  </si>
  <si>
    <t>Илебаев Н.Э.</t>
  </si>
  <si>
    <t>Главный бухгалтер</t>
  </si>
  <si>
    <t>Дженбаева Э.Т.</t>
  </si>
  <si>
    <t>Корреспондентский счет в НБКР</t>
  </si>
  <si>
    <t>Средства в банках и других финансово кредитных учреждениях</t>
  </si>
  <si>
    <t>Кредиты предоставленные банкам и другим финансово кредитным учреждениям</t>
  </si>
  <si>
    <t>Итого кредиты банкам и другим ФКУ</t>
  </si>
  <si>
    <t xml:space="preserve">Счета и депозиты банков и прочих финансово кредитных учреждений </t>
  </si>
  <si>
    <t>Чистый процентный доход до формирования резервов от обесценения активов, по которым начисляются проценты</t>
  </si>
  <si>
    <t>Формирование резервов под обесценение активов, по которым начисляются проценты</t>
  </si>
  <si>
    <t>Ноябрь 2017 г.</t>
  </si>
  <si>
    <t>Отчет о финансовом положении на 30 ноября 2018 года (включительно)</t>
  </si>
  <si>
    <t>Ноября 2018 г.</t>
  </si>
  <si>
    <t>Отчет о прибылях и убытках и прочем совокупном доходе на 30 ноября 2018 года (включительно)</t>
  </si>
  <si>
    <t>Ноябрь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</si>
</sst>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6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165" fontId="10" fillId="0" borderId="0" xfId="10" applyNumberFormat="1" applyFont="1" applyFill="1" applyBorder="1" applyAlignment="1"/>
    <xf numFmtId="3" fontId="12" fillId="0" borderId="0" xfId="8" applyNumberFormat="1" applyFont="1" applyFill="1" applyAlignment="1">
      <alignment horizontal="right" wrapText="1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" fontId="12" fillId="0" borderId="0" xfId="2" applyNumberFormat="1" applyFont="1" applyFill="1" applyBorder="1" applyAlignment="1">
      <alignment horizontal="left" wrapText="1"/>
    </xf>
    <xf numFmtId="3" fontId="13" fillId="2" borderId="0" xfId="8" applyNumberFormat="1" applyFont="1" applyFill="1" applyAlignment="1">
      <alignment horizontal="right"/>
    </xf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8" zoomScaleNormal="100" workbookViewId="0">
      <selection activeCell="B41" sqref="B41:D43"/>
    </sheetView>
  </sheetViews>
  <sheetFormatPr defaultRowHeight="14.25" x14ac:dyDescent="0.2"/>
  <cols>
    <col min="1" max="1" width="53.140625" style="3" customWidth="1"/>
    <col min="2" max="2" width="21.140625" style="23" customWidth="1"/>
    <col min="3" max="3" width="24" style="23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92" t="s">
        <v>8</v>
      </c>
      <c r="B1" s="92"/>
      <c r="C1" s="92"/>
    </row>
    <row r="2" spans="1:4" ht="15" x14ac:dyDescent="0.25">
      <c r="A2" s="92" t="s">
        <v>63</v>
      </c>
      <c r="B2" s="92"/>
      <c r="C2" s="92"/>
    </row>
    <row r="3" spans="1:4" ht="12.75" customHeight="1" x14ac:dyDescent="0.2">
      <c r="A3" s="24"/>
    </row>
    <row r="4" spans="1:4" ht="12.75" customHeight="1" x14ac:dyDescent="0.2">
      <c r="A4" s="24"/>
      <c r="B4" s="75" t="s">
        <v>34</v>
      </c>
      <c r="C4" s="28" t="s">
        <v>36</v>
      </c>
      <c r="D4" s="28" t="s">
        <v>36</v>
      </c>
    </row>
    <row r="5" spans="1:4" ht="15" x14ac:dyDescent="0.25">
      <c r="A5" s="24"/>
      <c r="B5" s="76" t="s">
        <v>64</v>
      </c>
      <c r="C5" s="27" t="s">
        <v>62</v>
      </c>
      <c r="D5" s="27" t="s">
        <v>44</v>
      </c>
    </row>
    <row r="6" spans="1:4" ht="15.75" thickBot="1" x14ac:dyDescent="0.3">
      <c r="A6" s="1"/>
      <c r="B6" s="77" t="s">
        <v>35</v>
      </c>
      <c r="C6" s="26" t="s">
        <v>35</v>
      </c>
      <c r="D6" s="26" t="s">
        <v>35</v>
      </c>
    </row>
    <row r="7" spans="1:4" ht="15" x14ac:dyDescent="0.25">
      <c r="A7" s="5" t="s">
        <v>0</v>
      </c>
      <c r="B7" s="71"/>
      <c r="C7" s="16"/>
    </row>
    <row r="8" spans="1:4" x14ac:dyDescent="0.2">
      <c r="A8" s="2" t="s">
        <v>25</v>
      </c>
      <c r="B8" s="71">
        <v>1960842</v>
      </c>
      <c r="C8" s="71">
        <v>1429513</v>
      </c>
      <c r="D8" s="71">
        <v>1915472</v>
      </c>
    </row>
    <row r="9" spans="1:4" x14ac:dyDescent="0.2">
      <c r="A9" s="2" t="s">
        <v>55</v>
      </c>
      <c r="B9" s="71">
        <v>1089756</v>
      </c>
      <c r="C9" s="71">
        <v>1210616</v>
      </c>
      <c r="D9" s="71">
        <v>681473</v>
      </c>
    </row>
    <row r="10" spans="1:4" x14ac:dyDescent="0.2">
      <c r="A10" s="2" t="s">
        <v>24</v>
      </c>
      <c r="B10" s="71">
        <v>800216</v>
      </c>
      <c r="C10" s="71">
        <v>170298</v>
      </c>
      <c r="D10" s="71">
        <v>366085</v>
      </c>
    </row>
    <row r="11" spans="1:4" ht="15" x14ac:dyDescent="0.25">
      <c r="A11" s="5" t="s">
        <v>48</v>
      </c>
      <c r="B11" s="90">
        <f>B8+B9+B10</f>
        <v>3850814</v>
      </c>
      <c r="C11" s="14">
        <f>C8+C9+C10</f>
        <v>2810427</v>
      </c>
      <c r="D11" s="14">
        <f>D8+D9+D10</f>
        <v>2963030</v>
      </c>
    </row>
    <row r="12" spans="1:4" x14ac:dyDescent="0.2">
      <c r="A12" s="2" t="s">
        <v>26</v>
      </c>
      <c r="B12" s="70">
        <v>1415374</v>
      </c>
      <c r="C12" s="70">
        <v>1074176</v>
      </c>
      <c r="D12" s="70">
        <v>1092107</v>
      </c>
    </row>
    <row r="13" spans="1:4" ht="32.25" customHeight="1" x14ac:dyDescent="0.2">
      <c r="A13" s="2" t="s">
        <v>56</v>
      </c>
      <c r="B13" s="71">
        <v>11729</v>
      </c>
      <c r="C13" s="71">
        <v>8974</v>
      </c>
      <c r="D13" s="71">
        <v>12151</v>
      </c>
    </row>
    <row r="14" spans="1:4" ht="32.25" customHeight="1" x14ac:dyDescent="0.2">
      <c r="A14" s="2" t="s">
        <v>57</v>
      </c>
      <c r="B14" s="71">
        <v>280282</v>
      </c>
      <c r="C14" s="71">
        <v>276843</v>
      </c>
      <c r="D14" s="67">
        <v>281964</v>
      </c>
    </row>
    <row r="15" spans="1:4" ht="14.25" customHeight="1" x14ac:dyDescent="0.2">
      <c r="A15" s="8" t="s">
        <v>23</v>
      </c>
      <c r="B15" s="69">
        <v>0</v>
      </c>
      <c r="C15" s="69">
        <v>-257</v>
      </c>
      <c r="D15" s="69">
        <v>-651</v>
      </c>
    </row>
    <row r="16" spans="1:4" ht="15" customHeight="1" x14ac:dyDescent="0.25">
      <c r="A16" s="5" t="s">
        <v>58</v>
      </c>
      <c r="B16" s="14">
        <f>B14+B15</f>
        <v>280282</v>
      </c>
      <c r="C16" s="14">
        <f>C14+C15</f>
        <v>276586</v>
      </c>
      <c r="D16" s="14">
        <f>D14+D15</f>
        <v>281313</v>
      </c>
    </row>
    <row r="17" spans="1:6" x14ac:dyDescent="0.2">
      <c r="A17" s="8" t="s">
        <v>32</v>
      </c>
      <c r="B17" s="71">
        <v>6728838</v>
      </c>
      <c r="C17" s="71">
        <v>6857635</v>
      </c>
      <c r="D17" s="71">
        <v>6563169</v>
      </c>
    </row>
    <row r="18" spans="1:6" x14ac:dyDescent="0.2">
      <c r="A18" s="8" t="s">
        <v>23</v>
      </c>
      <c r="B18" s="69">
        <v>-529366</v>
      </c>
      <c r="C18" s="69">
        <v>-521073</v>
      </c>
      <c r="D18" s="69">
        <v>-525558</v>
      </c>
    </row>
    <row r="19" spans="1:6" ht="15" x14ac:dyDescent="0.25">
      <c r="A19" s="9" t="s">
        <v>49</v>
      </c>
      <c r="B19" s="15">
        <f>B17+B18</f>
        <v>6199472</v>
      </c>
      <c r="C19" s="15">
        <f>C17+C18</f>
        <v>6336562</v>
      </c>
      <c r="D19" s="15">
        <f>D17+D18</f>
        <v>6037611</v>
      </c>
    </row>
    <row r="20" spans="1:6" ht="15" x14ac:dyDescent="0.25">
      <c r="A20" s="9" t="s">
        <v>15</v>
      </c>
      <c r="B20" s="14">
        <f>B16+B19</f>
        <v>6479754</v>
      </c>
      <c r="C20" s="14">
        <f>C16+C19</f>
        <v>6613148</v>
      </c>
      <c r="D20" s="14">
        <f>D16+D19</f>
        <v>6318924</v>
      </c>
      <c r="E20" s="4"/>
    </row>
    <row r="21" spans="1:6" ht="42.75" x14ac:dyDescent="0.2">
      <c r="A21" s="2" t="s">
        <v>43</v>
      </c>
      <c r="B21" s="69">
        <v>0</v>
      </c>
      <c r="C21" s="69">
        <v>0</v>
      </c>
      <c r="D21" s="69">
        <v>1187</v>
      </c>
    </row>
    <row r="22" spans="1:6" x14ac:dyDescent="0.2">
      <c r="A22" s="10" t="s">
        <v>31</v>
      </c>
      <c r="B22" s="69">
        <v>0</v>
      </c>
      <c r="C22" s="69">
        <v>0</v>
      </c>
      <c r="D22" s="69">
        <v>0</v>
      </c>
    </row>
    <row r="23" spans="1:6" x14ac:dyDescent="0.2">
      <c r="A23" s="2" t="s">
        <v>1</v>
      </c>
      <c r="B23" s="71">
        <v>554119</v>
      </c>
      <c r="C23" s="71">
        <v>549264</v>
      </c>
      <c r="D23" s="71">
        <v>560536</v>
      </c>
    </row>
    <row r="24" spans="1:6" ht="14.25" customHeight="1" x14ac:dyDescent="0.2">
      <c r="A24" s="2" t="s">
        <v>2</v>
      </c>
      <c r="B24" s="67">
        <v>538711</v>
      </c>
      <c r="C24" s="71">
        <v>462840</v>
      </c>
      <c r="D24" s="67">
        <v>422177</v>
      </c>
    </row>
    <row r="25" spans="1:6" ht="13.5" customHeight="1" x14ac:dyDescent="0.2">
      <c r="A25" s="2"/>
      <c r="B25" s="70"/>
      <c r="D25" s="23"/>
    </row>
    <row r="26" spans="1:6" ht="15.75" thickBot="1" x14ac:dyDescent="0.3">
      <c r="A26" s="5" t="s">
        <v>29</v>
      </c>
      <c r="B26" s="19">
        <f>B11+B12+B13+B20+B21+B22+B23+B24</f>
        <v>12850501</v>
      </c>
      <c r="C26" s="19">
        <f>C11+C12+C13+C20+C21+C22+C23+C24</f>
        <v>11518829</v>
      </c>
      <c r="D26" s="19">
        <f>D11+D12+D13+D20+D21+D22+D23+D24</f>
        <v>11370112</v>
      </c>
    </row>
    <row r="27" spans="1:6" ht="15.75" thickTop="1" x14ac:dyDescent="0.25">
      <c r="A27" s="5"/>
      <c r="B27" s="78"/>
      <c r="D27" s="23"/>
    </row>
    <row r="28" spans="1:6" ht="15" x14ac:dyDescent="0.25">
      <c r="A28" s="5" t="s">
        <v>30</v>
      </c>
      <c r="B28" s="79"/>
      <c r="D28" s="23"/>
    </row>
    <row r="29" spans="1:6" ht="15" x14ac:dyDescent="0.25">
      <c r="A29" s="2" t="s">
        <v>3</v>
      </c>
      <c r="B29" s="88"/>
      <c r="C29" s="71"/>
      <c r="D29" s="16"/>
    </row>
    <row r="30" spans="1:6" ht="28.5" x14ac:dyDescent="0.2">
      <c r="A30" s="89" t="s">
        <v>59</v>
      </c>
      <c r="B30" s="71">
        <v>1157779</v>
      </c>
      <c r="C30" s="56">
        <v>803550</v>
      </c>
      <c r="D30" s="56">
        <v>736727</v>
      </c>
      <c r="F30" s="87"/>
    </row>
    <row r="31" spans="1:6" x14ac:dyDescent="0.2">
      <c r="A31" s="11" t="s">
        <v>40</v>
      </c>
      <c r="B31" s="74">
        <v>8347667</v>
      </c>
      <c r="C31" s="71">
        <v>7858045</v>
      </c>
      <c r="D31" s="71">
        <v>7845109</v>
      </c>
      <c r="F31" s="87"/>
    </row>
    <row r="32" spans="1:6" x14ac:dyDescent="0.2">
      <c r="A32" s="6" t="s">
        <v>14</v>
      </c>
      <c r="B32" s="71">
        <v>1449535</v>
      </c>
      <c r="C32" s="71">
        <v>1222312</v>
      </c>
      <c r="D32" s="71">
        <v>1185502</v>
      </c>
    </row>
    <row r="33" spans="1:4" x14ac:dyDescent="0.2">
      <c r="A33" s="6" t="s">
        <v>42</v>
      </c>
      <c r="B33" s="71">
        <v>2341</v>
      </c>
      <c r="C33" s="71">
        <v>5170</v>
      </c>
      <c r="D33" s="71">
        <v>0</v>
      </c>
    </row>
    <row r="34" spans="1:4" x14ac:dyDescent="0.2">
      <c r="A34" s="6" t="s">
        <v>11</v>
      </c>
      <c r="B34" s="71">
        <v>17166</v>
      </c>
      <c r="C34" s="71">
        <v>12416</v>
      </c>
      <c r="D34" s="71">
        <v>12416</v>
      </c>
    </row>
    <row r="35" spans="1:4" ht="42.75" x14ac:dyDescent="0.2">
      <c r="A35" s="2" t="s">
        <v>41</v>
      </c>
      <c r="B35" s="71">
        <v>2551</v>
      </c>
      <c r="C35" s="71">
        <v>127</v>
      </c>
      <c r="D35" s="71"/>
    </row>
    <row r="36" spans="1:4" x14ac:dyDescent="0.2">
      <c r="A36" s="6" t="s">
        <v>4</v>
      </c>
      <c r="B36" s="71">
        <v>385698</v>
      </c>
      <c r="C36" s="71">
        <v>314554</v>
      </c>
      <c r="D36" s="67">
        <v>277584</v>
      </c>
    </row>
    <row r="37" spans="1:4" x14ac:dyDescent="0.2">
      <c r="A37" s="6"/>
      <c r="B37" s="70"/>
      <c r="D37" s="23"/>
    </row>
    <row r="38" spans="1:4" ht="15" x14ac:dyDescent="0.25">
      <c r="A38" s="5" t="s">
        <v>28</v>
      </c>
      <c r="B38" s="20">
        <f>SUM(B30:B36)</f>
        <v>11362737</v>
      </c>
      <c r="C38" s="20">
        <f>SUM(C30:C36)</f>
        <v>10216174</v>
      </c>
      <c r="D38" s="20">
        <f>SUM(D30:D36)</f>
        <v>10057338</v>
      </c>
    </row>
    <row r="39" spans="1:4" x14ac:dyDescent="0.2">
      <c r="A39" s="2"/>
      <c r="B39" s="79"/>
      <c r="D39" s="23"/>
    </row>
    <row r="40" spans="1:4" ht="12.75" customHeight="1" x14ac:dyDescent="0.25">
      <c r="A40" s="2" t="s">
        <v>12</v>
      </c>
      <c r="B40" s="80"/>
      <c r="C40" s="71"/>
      <c r="D40" s="16"/>
    </row>
    <row r="41" spans="1:4" x14ac:dyDescent="0.2">
      <c r="A41" s="2" t="s">
        <v>13</v>
      </c>
      <c r="B41" s="71">
        <v>1301658</v>
      </c>
      <c r="C41" s="71">
        <v>1126356</v>
      </c>
      <c r="D41" s="71">
        <v>1126356</v>
      </c>
    </row>
    <row r="42" spans="1:4" x14ac:dyDescent="0.2">
      <c r="A42" s="2" t="s">
        <v>50</v>
      </c>
      <c r="B42" s="71">
        <v>0</v>
      </c>
      <c r="C42" s="71">
        <v>0</v>
      </c>
      <c r="D42" s="71"/>
    </row>
    <row r="43" spans="1:4" x14ac:dyDescent="0.2">
      <c r="A43" s="2" t="s">
        <v>10</v>
      </c>
      <c r="B43" s="57">
        <v>186106</v>
      </c>
      <c r="C43" s="57">
        <v>176299</v>
      </c>
      <c r="D43" s="57">
        <v>186418</v>
      </c>
    </row>
    <row r="44" spans="1:4" x14ac:dyDescent="0.2">
      <c r="A44" s="2"/>
      <c r="B44" s="17"/>
      <c r="D44" s="23"/>
    </row>
    <row r="45" spans="1:4" ht="15" x14ac:dyDescent="0.25">
      <c r="A45" s="7" t="s">
        <v>27</v>
      </c>
      <c r="B45" s="21">
        <f>SUM(B41:B43)</f>
        <v>1487764</v>
      </c>
      <c r="C45" s="21">
        <f>SUM(C41:C43)</f>
        <v>1302655</v>
      </c>
      <c r="D45" s="21">
        <f>SUM(D41:D43)</f>
        <v>1312774</v>
      </c>
    </row>
    <row r="46" spans="1:4" ht="15" x14ac:dyDescent="0.25">
      <c r="A46" s="7"/>
      <c r="B46" s="21"/>
      <c r="D46" s="23"/>
    </row>
    <row r="47" spans="1:4" ht="15.75" thickBot="1" x14ac:dyDescent="0.3">
      <c r="A47" s="12" t="s">
        <v>45</v>
      </c>
      <c r="B47" s="22">
        <f>B38+B45</f>
        <v>12850501</v>
      </c>
      <c r="C47" s="22">
        <f>C38+C45</f>
        <v>11518829</v>
      </c>
      <c r="D47" s="22">
        <f>D38+D45</f>
        <v>11370112</v>
      </c>
    </row>
    <row r="48" spans="1:4" ht="15.75" thickTop="1" x14ac:dyDescent="0.25">
      <c r="A48" s="12"/>
      <c r="B48" s="21"/>
      <c r="C48" s="18"/>
    </row>
    <row r="49" spans="1:4" ht="15" x14ac:dyDescent="0.25">
      <c r="A49" s="12"/>
      <c r="B49" s="21"/>
      <c r="C49" s="18"/>
    </row>
    <row r="50" spans="1:4" ht="15" x14ac:dyDescent="0.25">
      <c r="A50" s="12"/>
      <c r="B50" s="21"/>
      <c r="C50" s="18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51</v>
      </c>
      <c r="D53" s="60" t="s">
        <v>52</v>
      </c>
    </row>
    <row r="54" spans="1:4" x14ac:dyDescent="0.2">
      <c r="D54" s="68"/>
    </row>
    <row r="55" spans="1:4" x14ac:dyDescent="0.2">
      <c r="D55" s="60"/>
    </row>
    <row r="56" spans="1:4" x14ac:dyDescent="0.2">
      <c r="D56" s="60"/>
    </row>
    <row r="57" spans="1:4" x14ac:dyDescent="0.2">
      <c r="A57" s="3" t="s">
        <v>53</v>
      </c>
      <c r="D57" s="60" t="s">
        <v>54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0" zoomScaleNormal="100" workbookViewId="0">
      <selection activeCell="B27" sqref="B27:C27"/>
    </sheetView>
  </sheetViews>
  <sheetFormatPr defaultRowHeight="18" x14ac:dyDescent="0.25"/>
  <cols>
    <col min="1" max="1" width="55" style="31" customWidth="1"/>
    <col min="2" max="2" width="20.42578125" style="31" customWidth="1"/>
    <col min="3" max="3" width="23.140625" style="31" customWidth="1"/>
    <col min="4" max="4" width="10" style="31" bestFit="1" customWidth="1"/>
    <col min="5" max="6" width="9.140625" style="31"/>
    <col min="7" max="7" width="24.5703125" style="31" customWidth="1"/>
    <col min="8" max="16384" width="9.140625" style="31"/>
  </cols>
  <sheetData>
    <row r="1" spans="1:3" x14ac:dyDescent="0.25">
      <c r="A1" s="92" t="s">
        <v>8</v>
      </c>
      <c r="B1" s="93"/>
      <c r="C1" s="93"/>
    </row>
    <row r="2" spans="1:3" ht="31.5" customHeight="1" x14ac:dyDescent="0.25">
      <c r="A2" s="94" t="s">
        <v>65</v>
      </c>
      <c r="B2" s="95"/>
      <c r="C2" s="95"/>
    </row>
    <row r="3" spans="1:3" x14ac:dyDescent="0.25">
      <c r="A3" s="32"/>
      <c r="B3" s="33"/>
      <c r="C3" s="33"/>
    </row>
    <row r="4" spans="1:3" ht="24.75" customHeight="1" x14ac:dyDescent="0.25">
      <c r="A4" s="24"/>
      <c r="B4" s="25" t="s">
        <v>34</v>
      </c>
      <c r="C4" s="28" t="s">
        <v>36</v>
      </c>
    </row>
    <row r="5" spans="1:3" x14ac:dyDescent="0.25">
      <c r="A5" s="29"/>
      <c r="B5" s="27" t="s">
        <v>66</v>
      </c>
      <c r="C5" s="27" t="s">
        <v>62</v>
      </c>
    </row>
    <row r="6" spans="1:3" ht="18.75" thickBot="1" x14ac:dyDescent="0.3">
      <c r="A6" s="29"/>
      <c r="B6" s="26" t="s">
        <v>35</v>
      </c>
      <c r="C6" s="26" t="s">
        <v>35</v>
      </c>
    </row>
    <row r="7" spans="1:3" x14ac:dyDescent="0.25">
      <c r="A7" s="29" t="s">
        <v>5</v>
      </c>
      <c r="B7" s="72">
        <v>1094804</v>
      </c>
      <c r="C7" s="61">
        <v>1198685</v>
      </c>
    </row>
    <row r="8" spans="1:3" x14ac:dyDescent="0.25">
      <c r="A8" s="29" t="s">
        <v>6</v>
      </c>
      <c r="B8" s="72">
        <v>-381464</v>
      </c>
      <c r="C8" s="61">
        <v>-421493</v>
      </c>
    </row>
    <row r="9" spans="1:3" ht="42.75" x14ac:dyDescent="0.25">
      <c r="A9" s="34" t="s">
        <v>60</v>
      </c>
      <c r="B9" s="35">
        <f>SUM(B7:B8)</f>
        <v>713340</v>
      </c>
      <c r="C9" s="35">
        <f>SUM(C7:C8)</f>
        <v>777192</v>
      </c>
    </row>
    <row r="10" spans="1:3" ht="28.5" x14ac:dyDescent="0.25">
      <c r="A10" s="34" t="s">
        <v>61</v>
      </c>
      <c r="B10" s="69">
        <v>4111</v>
      </c>
      <c r="C10" s="86">
        <v>-126763</v>
      </c>
    </row>
    <row r="11" spans="1:3" x14ac:dyDescent="0.25">
      <c r="A11" s="36" t="s">
        <v>46</v>
      </c>
      <c r="B11" s="83">
        <f>B9+B10</f>
        <v>717451</v>
      </c>
      <c r="C11" s="37">
        <f>C9+C10</f>
        <v>650429</v>
      </c>
    </row>
    <row r="12" spans="1:3" x14ac:dyDescent="0.25">
      <c r="A12" s="38"/>
      <c r="B12" s="3"/>
      <c r="C12" s="39"/>
    </row>
    <row r="13" spans="1:3" x14ac:dyDescent="0.25">
      <c r="A13" s="40" t="s">
        <v>16</v>
      </c>
      <c r="B13" s="81">
        <v>357950</v>
      </c>
      <c r="C13" s="62">
        <v>323677</v>
      </c>
    </row>
    <row r="14" spans="1:3" x14ac:dyDescent="0.25">
      <c r="A14" s="40" t="s">
        <v>17</v>
      </c>
      <c r="B14" s="69">
        <v>-43032</v>
      </c>
      <c r="C14" s="61">
        <v>-41317</v>
      </c>
    </row>
    <row r="15" spans="1:3" x14ac:dyDescent="0.25">
      <c r="A15" s="38" t="s">
        <v>33</v>
      </c>
      <c r="B15" s="84">
        <v>179353</v>
      </c>
      <c r="C15" s="61">
        <v>156258</v>
      </c>
    </row>
    <row r="16" spans="1:3" x14ac:dyDescent="0.25">
      <c r="A16" s="38" t="s">
        <v>18</v>
      </c>
      <c r="B16" s="69">
        <v>5324</v>
      </c>
      <c r="C16" s="61">
        <v>-1082</v>
      </c>
    </row>
    <row r="17" spans="1:4" ht="18.75" customHeight="1" x14ac:dyDescent="0.25">
      <c r="A17" s="36" t="s">
        <v>47</v>
      </c>
      <c r="B17" s="82">
        <f>SUM(B13:B16)</f>
        <v>499595</v>
      </c>
      <c r="C17" s="41">
        <f>SUM(C13:C16)</f>
        <v>437536</v>
      </c>
    </row>
    <row r="18" spans="1:4" x14ac:dyDescent="0.25">
      <c r="A18" s="38"/>
      <c r="B18" s="42"/>
      <c r="C18" s="43"/>
    </row>
    <row r="19" spans="1:4" x14ac:dyDescent="0.25">
      <c r="A19" s="44" t="s">
        <v>7</v>
      </c>
      <c r="B19" s="69">
        <v>1217045</v>
      </c>
      <c r="C19" s="43">
        <f>C11+C17</f>
        <v>1087965</v>
      </c>
    </row>
    <row r="20" spans="1:4" ht="17.25" customHeight="1" x14ac:dyDescent="0.25">
      <c r="A20" s="46" t="s">
        <v>19</v>
      </c>
      <c r="B20" s="69">
        <v>-1015942</v>
      </c>
      <c r="C20" s="43">
        <v>-861986</v>
      </c>
    </row>
    <row r="21" spans="1:4" ht="18.75" thickBot="1" x14ac:dyDescent="0.3">
      <c r="A21" s="63" t="s">
        <v>38</v>
      </c>
      <c r="B21" s="64">
        <f>B19+B20</f>
        <v>201103</v>
      </c>
      <c r="C21" s="64">
        <f t="shared" ref="C21" si="0">C19+C20</f>
        <v>225979</v>
      </c>
    </row>
    <row r="22" spans="1:4" ht="18.75" thickTop="1" x14ac:dyDescent="0.25">
      <c r="A22" s="63"/>
      <c r="B22" s="65"/>
      <c r="C22" s="65"/>
    </row>
    <row r="23" spans="1:4" ht="28.5" x14ac:dyDescent="0.25">
      <c r="A23" s="34" t="s">
        <v>39</v>
      </c>
      <c r="B23" s="69">
        <v>-3785</v>
      </c>
      <c r="C23" s="85">
        <v>-37853</v>
      </c>
    </row>
    <row r="24" spans="1:4" x14ac:dyDescent="0.25">
      <c r="A24" s="46"/>
      <c r="B24" s="45"/>
      <c r="C24" s="58"/>
    </row>
    <row r="25" spans="1:4" ht="18.75" thickBot="1" x14ac:dyDescent="0.3">
      <c r="A25" s="47" t="s">
        <v>9</v>
      </c>
      <c r="B25" s="48">
        <f>B21+B23</f>
        <v>197318</v>
      </c>
      <c r="C25" s="48">
        <f t="shared" ref="C25" si="1">C21+C23</f>
        <v>188126</v>
      </c>
    </row>
    <row r="26" spans="1:4" ht="18.75" thickTop="1" x14ac:dyDescent="0.25">
      <c r="A26" s="47"/>
      <c r="B26" s="49"/>
      <c r="C26" s="43"/>
    </row>
    <row r="27" spans="1:4" x14ac:dyDescent="0.25">
      <c r="A27" s="50" t="s">
        <v>20</v>
      </c>
      <c r="B27" s="73">
        <v>-22322</v>
      </c>
      <c r="C27" s="59">
        <v>-22936</v>
      </c>
    </row>
    <row r="28" spans="1:4" ht="18.75" thickBot="1" x14ac:dyDescent="0.3">
      <c r="A28" s="51" t="s">
        <v>21</v>
      </c>
      <c r="B28" s="52">
        <f>B27+B25</f>
        <v>174996</v>
      </c>
      <c r="C28" s="52">
        <f t="shared" ref="C28" si="2">C27+C25</f>
        <v>165190</v>
      </c>
    </row>
    <row r="29" spans="1:4" ht="18.75" thickTop="1" x14ac:dyDescent="0.25">
      <c r="A29" s="51"/>
      <c r="B29" s="53"/>
      <c r="C29" s="49"/>
    </row>
    <row r="30" spans="1:4" ht="18.75" thickBot="1" x14ac:dyDescent="0.3">
      <c r="A30" s="51" t="s">
        <v>22</v>
      </c>
      <c r="B30" s="52">
        <f>B28</f>
        <v>174996</v>
      </c>
      <c r="C30" s="52">
        <f>C28</f>
        <v>165190</v>
      </c>
      <c r="D30" s="91"/>
    </row>
    <row r="31" spans="1:4" ht="18.75" thickTop="1" x14ac:dyDescent="0.25">
      <c r="A31" s="51" t="s">
        <v>37</v>
      </c>
      <c r="B31" s="54">
        <f>B30/260331650*1000</f>
        <v>0.67220409043618012</v>
      </c>
      <c r="C31" s="54">
        <f>C30/225271201*1000</f>
        <v>0.73329391092472584</v>
      </c>
    </row>
    <row r="32" spans="1:4" x14ac:dyDescent="0.25">
      <c r="A32" s="51"/>
      <c r="B32" s="55"/>
      <c r="C32" s="30"/>
    </row>
    <row r="33" spans="1:3" x14ac:dyDescent="0.25">
      <c r="A33" s="51"/>
      <c r="B33" s="55"/>
      <c r="C33" s="30"/>
    </row>
    <row r="34" spans="1:3" x14ac:dyDescent="0.25">
      <c r="A34" s="51"/>
      <c r="B34" s="55"/>
      <c r="C34" s="54"/>
    </row>
    <row r="35" spans="1:3" x14ac:dyDescent="0.25">
      <c r="A35" s="3"/>
      <c r="B35" s="66"/>
      <c r="C35" s="29"/>
    </row>
    <row r="36" spans="1:3" x14ac:dyDescent="0.25">
      <c r="A36" s="3" t="s">
        <v>51</v>
      </c>
      <c r="B36" s="23"/>
      <c r="C36" s="60" t="s">
        <v>52</v>
      </c>
    </row>
    <row r="37" spans="1:3" x14ac:dyDescent="0.25">
      <c r="A37" s="3"/>
      <c r="B37" s="3"/>
      <c r="C37" s="60"/>
    </row>
    <row r="38" spans="1:3" x14ac:dyDescent="0.25">
      <c r="A38" s="3"/>
      <c r="B38" s="3"/>
      <c r="C38" s="60"/>
    </row>
    <row r="39" spans="1:3" x14ac:dyDescent="0.25">
      <c r="A39" s="3" t="s">
        <v>53</v>
      </c>
      <c r="B39" s="3"/>
      <c r="C39" s="60" t="s">
        <v>54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2018-11-02T10:52:48Z</cp:lastPrinted>
  <dcterms:created xsi:type="dcterms:W3CDTF">1996-10-08T23:32:33Z</dcterms:created>
  <dcterms:modified xsi:type="dcterms:W3CDTF">2018-12-06T11:02:21Z</dcterms:modified>
</cp:coreProperties>
</file>