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bal" sheetId="1" r:id="rId1"/>
    <sheet name="ci" sheetId="2" r:id="rId2"/>
    <sheet name="CF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<sst xmlns="http://schemas.openxmlformats.org/spreadsheetml/2006/main" count="173" uniqueCount="136">
  <si>
    <t>The correspondent account in NBKR</t>
  </si>
  <si>
    <t>Accounts "Nostro" in commercial banks</t>
  </si>
  <si>
    <t>Financial tools,estimated at fair value, which changes are reflected in profit or in the losses during the period</t>
  </si>
  <si>
    <t>- owned by the Group</t>
  </si>
  <si>
    <t>- pledged under REPO-AGREEMENT</t>
  </si>
  <si>
    <t>Financial assets available-for-sale:</t>
  </si>
  <si>
    <t>Credits and advances to banks</t>
  </si>
  <si>
    <t>Credits to clients</t>
  </si>
  <si>
    <t>Minus: reserve on a covering of losses</t>
  </si>
  <si>
    <t>Investments held to maturity</t>
  </si>
  <si>
    <t>Accounts receivable at the current income tax</t>
  </si>
  <si>
    <t>A deferred tax asset</t>
  </si>
  <si>
    <t>Accounts and deposits from banks</t>
  </si>
  <si>
    <t>Current accounts and deposits from customers</t>
  </si>
  <si>
    <t>Certificates of deposit and promissory notes</t>
  </si>
  <si>
    <t>Other funds</t>
  </si>
  <si>
    <t>Accounts payable for current income tax</t>
  </si>
  <si>
    <t>Deferred tax liabilities</t>
  </si>
  <si>
    <t>Accumulated translation reserve currency reporting</t>
  </si>
  <si>
    <t>Retained earnings</t>
  </si>
  <si>
    <t xml:space="preserve">The chief accountant </t>
  </si>
  <si>
    <t>Deputy Chairman of the Board</t>
  </si>
  <si>
    <t>Interest incomes</t>
  </si>
  <si>
    <t>Interest expenses</t>
  </si>
  <si>
    <t>Net interest income</t>
  </si>
  <si>
    <t>Net income (loss) on securities held for trading</t>
  </si>
  <si>
    <t>Net income (loss) from foreign currency transactions</t>
  </si>
  <si>
    <t>Net income (loss) on financial assets available-for-sale</t>
  </si>
  <si>
    <t>Other operating income (expense)</t>
  </si>
  <si>
    <t>Operating income</t>
  </si>
  <si>
    <t>Provision for impairment</t>
  </si>
  <si>
    <t>Other general and administrative expenses</t>
  </si>
  <si>
    <t>Profit (loss) before income taxes</t>
  </si>
  <si>
    <t>Income tax expense</t>
  </si>
  <si>
    <t>Profit (loss) for the period</t>
  </si>
  <si>
    <t>The chief accountant</t>
  </si>
  <si>
    <t>Satyvaldiev U.O.</t>
  </si>
  <si>
    <t>Djenbaeva E.T.</t>
  </si>
  <si>
    <t xml:space="preserve">In total assets of the monetary market </t>
  </si>
  <si>
    <t>In total net credits</t>
  </si>
  <si>
    <t>IN TOTAL ASSETS</t>
  </si>
  <si>
    <t xml:space="preserve">Other assets </t>
  </si>
  <si>
    <t>Property, equipment and intangible assets</t>
  </si>
  <si>
    <t>Assets</t>
  </si>
  <si>
    <t>Liabilities</t>
  </si>
  <si>
    <t>IN TOTAL LIABILITIES</t>
  </si>
  <si>
    <t>SHAREHOLDERS' EQUITY</t>
  </si>
  <si>
    <t>Share of non-controlling shareholders</t>
  </si>
  <si>
    <t>TOTAL SHAREHOLDERS' EQUITY payable to shareholders of the Bank</t>
  </si>
  <si>
    <t>IN TOTAL SHAREHOLDERS' EQUITY</t>
  </si>
  <si>
    <t>IN TOTAL LIABILITIES AND SHAREHOLDERS' EQUITY</t>
  </si>
  <si>
    <t>Cash and cash equivalents</t>
  </si>
  <si>
    <t>Reporting period</t>
  </si>
  <si>
    <t>Previous period</t>
  </si>
  <si>
    <t>Net income (loss) on other financial instruments at fair value through profit or loss</t>
  </si>
  <si>
    <t>Capital stock</t>
  </si>
  <si>
    <t>Other liabilities</t>
  </si>
  <si>
    <t>KGS'000</t>
  </si>
  <si>
    <t>Fee and commission income</t>
  </si>
  <si>
    <t>Net fee and commission income</t>
  </si>
  <si>
    <t>Personnel expenses</t>
  </si>
  <si>
    <t>Assets available-for-sale</t>
  </si>
  <si>
    <t>Investment Property</t>
  </si>
  <si>
    <t>Subordinated loans</t>
  </si>
  <si>
    <t>Additional paid-in capital</t>
  </si>
  <si>
    <t>Financial assets revaluation reserve available for sale</t>
  </si>
  <si>
    <t>Revaluation reserve for financial assets available-for-sale</t>
  </si>
  <si>
    <t xml:space="preserve"> OJSC "Commercial bank KYRGYZSTAN"</t>
  </si>
  <si>
    <t>September 2013</t>
  </si>
  <si>
    <t>September 2012</t>
  </si>
  <si>
    <t>September 2014</t>
  </si>
  <si>
    <t>Statement of Financial Position as at 30 September, 2014</t>
  </si>
  <si>
    <t>Statement of comprehensive income at 30 September, 2014</t>
  </si>
  <si>
    <t>"Commercial bank KYRGYZSTAN" OJSC</t>
  </si>
  <si>
    <t>CASH FLOWS FROM OPERATING ACTIVITIES:</t>
  </si>
  <si>
    <t>thsd. KGS</t>
  </si>
  <si>
    <t>Interest received</t>
  </si>
  <si>
    <t>Interest paid</t>
  </si>
  <si>
    <t>Fee and commission expense</t>
  </si>
  <si>
    <t>Receipts from foreign currency transactions</t>
  </si>
  <si>
    <t>Net receipts (payments) from financial instruments at fair value and changes though profit or loss for the period</t>
  </si>
  <si>
    <t>Other income received</t>
  </si>
  <si>
    <t>Operating expenses paid</t>
  </si>
  <si>
    <t>Cash flows from operating activities before changes in net operating assets</t>
  </si>
  <si>
    <t>Changes in operating assets and liabilities:</t>
  </si>
  <si>
    <t>(Increase) decrease in operating assets:</t>
  </si>
  <si>
    <t>Financial instruments at fair value and changes though profit or loss for the period</t>
  </si>
  <si>
    <t xml:space="preserve">    - Pledged under repurchase agreements</t>
  </si>
  <si>
    <t>Funds in credit institutions</t>
  </si>
  <si>
    <t>Loans to customers</t>
  </si>
  <si>
    <t>Other assets</t>
  </si>
  <si>
    <t>Increase (decrease) in operating liabilities</t>
  </si>
  <si>
    <t>Customer fund</t>
  </si>
  <si>
    <t>-</t>
  </si>
  <si>
    <t>Accounts and deposits of banks</t>
  </si>
  <si>
    <t>Funds of credit institutions</t>
  </si>
  <si>
    <t>Net cash inflow from operating activities before income tax paid</t>
  </si>
  <si>
    <t>Income tax paid</t>
  </si>
  <si>
    <t>Net cash inflow from operating activities</t>
  </si>
  <si>
    <t>CASH FLOWS FROM INVESTING ACTIVITIES:</t>
  </si>
  <si>
    <t>Purchase of investments held-to-maturity</t>
  </si>
  <si>
    <t>Net cash outflow from investing activities</t>
  </si>
  <si>
    <t>CASH FLOWS FROM FINANCING ACTIVITIES</t>
  </si>
  <si>
    <t>Receipts of other borrowed funds</t>
  </si>
  <si>
    <t>Repayment of other borrowings</t>
  </si>
  <si>
    <t>Issue income</t>
  </si>
  <si>
    <t>Dividends paid</t>
  </si>
  <si>
    <t>Net increase (reduction) in the monetary and equated to them means</t>
  </si>
  <si>
    <t>Effect of exchange rate changes on cash and cash equivalents</t>
  </si>
  <si>
    <t>Cash and cash equivalents at the beginning of the period</t>
  </si>
  <si>
    <t>Cash and cash equivalents at the end of the period</t>
  </si>
  <si>
    <t>CEO</t>
  </si>
  <si>
    <t>Ilebaev N. E.</t>
  </si>
  <si>
    <t>Acting chief accountant</t>
  </si>
  <si>
    <t>Bagriy K. L.</t>
  </si>
  <si>
    <t>Reporting period                                  III - Quarter of 2014</t>
  </si>
  <si>
    <t>Reporting period                                  III - Quarter of 2013</t>
  </si>
  <si>
    <t xml:space="preserve">Report of Cash Flows on September 30, 2014 (inclusivele) </t>
  </si>
  <si>
    <t>Stated capital</t>
  </si>
  <si>
    <t>Total banking reserve</t>
  </si>
  <si>
    <t>Total equity</t>
  </si>
  <si>
    <t>On January 1, 2014</t>
  </si>
  <si>
    <t>Total comprehensive income for the period</t>
  </si>
  <si>
    <t>Total the cumulative income in a year</t>
  </si>
  <si>
    <t>Issue of common shares</t>
  </si>
  <si>
    <t>Dividends declared</t>
  </si>
  <si>
    <t>Total operations with owners</t>
  </si>
  <si>
    <t>Transfer</t>
  </si>
  <si>
    <t>Net profit</t>
  </si>
  <si>
    <t>On June 30, 2014</t>
  </si>
  <si>
    <t>Statement of changes in equity on September 30, 2014 (inclusively)</t>
  </si>
  <si>
    <t>On July 1, 2014</t>
  </si>
  <si>
    <t>On September 30, 2014</t>
  </si>
  <si>
    <t>Repayment of investments held-to-maturity</t>
  </si>
  <si>
    <t>Sales of equipment and intangible assets</t>
  </si>
  <si>
    <t>Purchase of equipment and intangible assets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</si>
</sst>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</numFmts>
  <fonts count="62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0"/>
      <color indexed="63"/>
      <name val="Helv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u val="single"/>
      <sz val="9"/>
      <name val="Arial Cyr"/>
      <family val="0"/>
    </font>
    <font>
      <b/>
      <sz val="9"/>
      <name val="Arial Cyr"/>
      <family val="2"/>
    </font>
    <font>
      <sz val="11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Arial Cyr"/>
      <family val="0"/>
    </font>
    <font>
      <b/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18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Border="1" applyAlignment="1">
      <alignment/>
    </xf>
    <xf numFmtId="0" fontId="3" fillId="0" borderId="0" xfId="40" applyFont="1" applyFill="1" applyBorder="1" applyAlignment="1">
      <alignment horizontal="center" wrapText="1"/>
      <protection/>
    </xf>
    <xf numFmtId="180" fontId="5" fillId="0" borderId="0" xfId="0" applyNumberFormat="1" applyFont="1" applyBorder="1" applyAlignment="1">
      <alignment horizontal="center" vertical="center"/>
    </xf>
    <xf numFmtId="0" fontId="3" fillId="0" borderId="0" xfId="40" applyFont="1" applyFill="1" applyBorder="1" applyAlignment="1">
      <alignment wrapText="1"/>
      <protection/>
    </xf>
    <xf numFmtId="0" fontId="4" fillId="0" borderId="0" xfId="40" applyFont="1" applyFill="1" applyBorder="1" applyAlignment="1">
      <alignment horizontal="center" vertical="center"/>
      <protection/>
    </xf>
    <xf numFmtId="14" fontId="4" fillId="0" borderId="0" xfId="40" applyNumberFormat="1" applyFont="1" applyFill="1" applyBorder="1" applyAlignment="1">
      <alignment horizontal="center"/>
      <protection/>
    </xf>
    <xf numFmtId="0" fontId="4" fillId="0" borderId="0" xfId="40" applyFont="1" applyBorder="1" applyAlignment="1">
      <alignment horizontal="left" wrapText="1"/>
      <protection/>
    </xf>
    <xf numFmtId="0" fontId="3" fillId="0" borderId="0" xfId="40" applyFont="1" applyFill="1" applyBorder="1" applyAlignment="1">
      <alignment horizontal="left" wrapText="1"/>
      <protection/>
    </xf>
    <xf numFmtId="0" fontId="3" fillId="0" borderId="0" xfId="40" applyFont="1" applyFill="1" applyBorder="1" applyAlignment="1">
      <alignment horizontal="center" vertical="center"/>
      <protection/>
    </xf>
    <xf numFmtId="180" fontId="3" fillId="0" borderId="0" xfId="41" applyNumberFormat="1" applyFont="1" applyFill="1" applyAlignment="1">
      <alignment horizontal="right"/>
      <protection/>
    </xf>
    <xf numFmtId="180" fontId="2" fillId="0" borderId="0" xfId="0" applyNumberFormat="1" applyFont="1" applyAlignment="1">
      <alignment/>
    </xf>
    <xf numFmtId="180" fontId="2" fillId="0" borderId="0" xfId="0" applyNumberFormat="1" applyFont="1" applyFill="1" applyAlignment="1">
      <alignment/>
    </xf>
    <xf numFmtId="0" fontId="3" fillId="0" borderId="0" xfId="40" applyFont="1" applyFill="1" applyBorder="1" applyAlignment="1" quotePrefix="1">
      <alignment horizontal="left" wrapText="1"/>
      <protection/>
    </xf>
    <xf numFmtId="0" fontId="3" fillId="0" borderId="0" xfId="40" applyFont="1" applyBorder="1" applyAlignment="1">
      <alignment horizontal="left" wrapText="1"/>
      <protection/>
    </xf>
    <xf numFmtId="177" fontId="4" fillId="0" borderId="0" xfId="34" applyNumberFormat="1" applyFont="1" applyFill="1" applyBorder="1" applyAlignment="1">
      <alignment/>
    </xf>
    <xf numFmtId="177" fontId="3" fillId="0" borderId="0" xfId="34" applyNumberFormat="1" applyFont="1" applyFill="1" applyBorder="1" applyAlignment="1">
      <alignment horizontal="left"/>
    </xf>
    <xf numFmtId="0" fontId="3" fillId="0" borderId="0" xfId="40" applyFont="1" applyBorder="1" applyAlignment="1">
      <alignment horizontal="left"/>
      <protection/>
    </xf>
    <xf numFmtId="180" fontId="4" fillId="0" borderId="0" xfId="34" applyNumberFormat="1" applyFont="1" applyFill="1" applyBorder="1" applyAlignment="1">
      <alignment/>
    </xf>
    <xf numFmtId="177" fontId="4" fillId="0" borderId="0" xfId="41" applyNumberFormat="1" applyFont="1" applyFill="1" applyBorder="1" applyAlignment="1">
      <alignment horizontal="right"/>
      <protection/>
    </xf>
    <xf numFmtId="0" fontId="4" fillId="0" borderId="0" xfId="39" applyFont="1" applyAlignment="1">
      <alignment wrapText="1"/>
      <protection/>
    </xf>
    <xf numFmtId="0" fontId="8" fillId="0" borderId="0" xfId="0" applyFont="1" applyAlignment="1">
      <alignment/>
    </xf>
    <xf numFmtId="180" fontId="9" fillId="0" borderId="0" xfId="34" applyNumberFormat="1" applyFont="1" applyFill="1" applyBorder="1" applyAlignment="1">
      <alignment horizontal="left"/>
    </xf>
    <xf numFmtId="0" fontId="4" fillId="0" borderId="0" xfId="40" applyFont="1" applyFill="1" applyBorder="1" applyAlignment="1">
      <alignment horizontal="left" wrapText="1"/>
      <protection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40" applyFont="1" applyFill="1" applyBorder="1" applyAlignment="1">
      <alignment horizontal="center" wrapText="1"/>
      <protection/>
    </xf>
    <xf numFmtId="49" fontId="14" fillId="0" borderId="0" xfId="40" applyNumberFormat="1" applyFont="1" applyFill="1" applyBorder="1" applyAlignment="1">
      <alignment horizontal="center" vertical="center" wrapText="1"/>
      <protection/>
    </xf>
    <xf numFmtId="0" fontId="0" fillId="0" borderId="0" xfId="40" applyFont="1" applyFill="1" applyBorder="1" applyAlignment="1">
      <alignment/>
      <protection/>
    </xf>
    <xf numFmtId="0" fontId="14" fillId="0" borderId="0" xfId="40" applyFont="1" applyFill="1" applyBorder="1" applyAlignment="1">
      <alignment horizontal="center" vertical="center"/>
      <protection/>
    </xf>
    <xf numFmtId="14" fontId="14" fillId="0" borderId="0" xfId="40" applyNumberFormat="1" applyFont="1" applyFill="1" applyBorder="1" applyAlignment="1" quotePrefix="1">
      <alignment horizontal="center"/>
      <protection/>
    </xf>
    <xf numFmtId="0" fontId="0" fillId="0" borderId="0" xfId="40" applyFont="1" applyBorder="1" applyAlignment="1">
      <alignment/>
      <protection/>
    </xf>
    <xf numFmtId="0" fontId="0" fillId="0" borderId="0" xfId="40" applyFont="1" applyFill="1" applyBorder="1" applyAlignment="1">
      <alignment horizontal="center" vertical="center"/>
      <protection/>
    </xf>
    <xf numFmtId="180" fontId="0" fillId="0" borderId="0" xfId="41" applyNumberFormat="1" applyFont="1" applyFill="1" applyAlignment="1">
      <alignment horizontal="right"/>
      <protection/>
    </xf>
    <xf numFmtId="180" fontId="0" fillId="0" borderId="0" xfId="41" applyNumberFormat="1" applyFont="1" applyFill="1" applyBorder="1" applyAlignment="1">
      <alignment horizontal="right"/>
      <protection/>
    </xf>
    <xf numFmtId="0" fontId="14" fillId="0" borderId="0" xfId="39" applyFont="1" applyFill="1" applyBorder="1">
      <alignment/>
      <protection/>
    </xf>
    <xf numFmtId="180" fontId="14" fillId="0" borderId="0" xfId="97" applyNumberFormat="1" applyFont="1" applyFill="1" applyBorder="1" applyAlignment="1">
      <alignment/>
    </xf>
    <xf numFmtId="0" fontId="0" fillId="0" borderId="0" xfId="41" applyFont="1" applyFill="1" applyBorder="1" applyAlignment="1">
      <alignment/>
      <protection/>
    </xf>
    <xf numFmtId="0" fontId="13" fillId="0" borderId="0" xfId="0" applyFont="1" applyFill="1" applyAlignment="1">
      <alignment/>
    </xf>
    <xf numFmtId="0" fontId="14" fillId="0" borderId="0" xfId="39" applyFont="1">
      <alignment/>
      <protection/>
    </xf>
    <xf numFmtId="180" fontId="13" fillId="0" borderId="0" xfId="0" applyNumberFormat="1" applyFont="1" applyAlignment="1">
      <alignment/>
    </xf>
    <xf numFmtId="0" fontId="0" fillId="0" borderId="0" xfId="0" applyFont="1" applyAlignment="1">
      <alignment/>
    </xf>
    <xf numFmtId="180" fontId="16" fillId="0" borderId="0" xfId="0" applyNumberFormat="1" applyFont="1" applyFill="1" applyAlignment="1">
      <alignment/>
    </xf>
    <xf numFmtId="177" fontId="16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3" fillId="0" borderId="0" xfId="0" applyNumberFormat="1" applyFont="1" applyBorder="1" applyAlignment="1">
      <alignment/>
    </xf>
    <xf numFmtId="180" fontId="16" fillId="0" borderId="0" xfId="0" applyNumberFormat="1" applyFont="1" applyBorder="1" applyAlignment="1">
      <alignment/>
    </xf>
    <xf numFmtId="180" fontId="0" fillId="32" borderId="0" xfId="41" applyNumberFormat="1" applyFont="1" applyFill="1" applyAlignment="1">
      <alignment horizontal="right"/>
      <protection/>
    </xf>
    <xf numFmtId="0" fontId="17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3" fillId="0" borderId="0" xfId="39" applyFont="1" applyBorder="1" applyAlignment="1">
      <alignment/>
      <protection/>
    </xf>
    <xf numFmtId="0" fontId="2" fillId="0" borderId="0" xfId="0" applyFont="1" applyBorder="1" applyAlignment="1">
      <alignment wrapText="1"/>
    </xf>
    <xf numFmtId="0" fontId="4" fillId="0" borderId="0" xfId="39" applyFont="1" applyBorder="1" applyAlignment="1">
      <alignment wrapText="1"/>
      <protection/>
    </xf>
    <xf numFmtId="0" fontId="10" fillId="0" borderId="0" xfId="0" applyFont="1" applyAlignment="1">
      <alignment/>
    </xf>
    <xf numFmtId="0" fontId="19" fillId="0" borderId="0" xfId="0" applyFont="1" applyBorder="1" applyAlignment="1">
      <alignment wrapText="1"/>
    </xf>
    <xf numFmtId="0" fontId="20" fillId="0" borderId="0" xfId="39" applyFont="1" applyFill="1" applyBorder="1">
      <alignment/>
      <protection/>
    </xf>
    <xf numFmtId="0" fontId="21" fillId="0" borderId="0" xfId="41" applyFont="1" applyFill="1" applyBorder="1" applyAlignment="1">
      <alignment/>
      <protection/>
    </xf>
    <xf numFmtId="0" fontId="21" fillId="0" borderId="0" xfId="40" applyFont="1" applyFill="1" applyBorder="1" applyAlignment="1">
      <alignment/>
      <protection/>
    </xf>
    <xf numFmtId="0" fontId="20" fillId="0" borderId="0" xfId="40" applyFont="1" applyFill="1" applyBorder="1" applyAlignment="1">
      <alignment/>
      <protection/>
    </xf>
    <xf numFmtId="0" fontId="21" fillId="0" borderId="0" xfId="41" applyFont="1" applyFill="1" applyBorder="1" applyAlignment="1">
      <alignment wrapText="1"/>
      <protection/>
    </xf>
    <xf numFmtId="49" fontId="21" fillId="0" borderId="0" xfId="42" applyNumberFormat="1" applyFont="1" applyFill="1" applyAlignment="1">
      <alignment horizontal="left" vertical="justify" wrapText="1"/>
      <protection/>
    </xf>
    <xf numFmtId="0" fontId="21" fillId="0" borderId="0" xfId="0" applyFont="1" applyFill="1" applyAlignment="1">
      <alignment/>
    </xf>
    <xf numFmtId="0" fontId="20" fillId="0" borderId="0" xfId="39" applyFont="1">
      <alignment/>
      <protection/>
    </xf>
    <xf numFmtId="0" fontId="21" fillId="0" borderId="0" xfId="40" applyFont="1" applyBorder="1" applyAlignment="1">
      <alignment/>
      <protection/>
    </xf>
    <xf numFmtId="0" fontId="2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4" fillId="0" borderId="0" xfId="0" applyFont="1" applyBorder="1" applyAlignment="1">
      <alignment/>
    </xf>
    <xf numFmtId="14" fontId="20" fillId="0" borderId="11" xfId="40" applyNumberFormat="1" applyFont="1" applyFill="1" applyBorder="1" applyAlignment="1">
      <alignment horizontal="center"/>
      <protection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  <xf numFmtId="180" fontId="4" fillId="0" borderId="0" xfId="41" applyNumberFormat="1" applyFont="1" applyFill="1" applyAlignment="1">
      <alignment horizontal="right"/>
      <protection/>
    </xf>
    <xf numFmtId="180" fontId="3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180" fontId="4" fillId="0" borderId="12" xfId="34" applyNumberFormat="1" applyFont="1" applyFill="1" applyBorder="1" applyAlignment="1">
      <alignment/>
    </xf>
    <xf numFmtId="180" fontId="3" fillId="32" borderId="0" xfId="41" applyNumberFormat="1" applyFont="1" applyFill="1" applyAlignment="1">
      <alignment horizontal="right"/>
      <protection/>
    </xf>
    <xf numFmtId="180" fontId="3" fillId="32" borderId="0" xfId="34" applyNumberFormat="1" applyFont="1" applyFill="1" applyBorder="1" applyAlignment="1">
      <alignment horizontal="left"/>
    </xf>
    <xf numFmtId="180" fontId="4" fillId="0" borderId="13" xfId="34" applyNumberFormat="1" applyFont="1" applyFill="1" applyBorder="1" applyAlignment="1">
      <alignment/>
    </xf>
    <xf numFmtId="180" fontId="3" fillId="0" borderId="14" xfId="41" applyNumberFormat="1" applyFont="1" applyFill="1" applyBorder="1" applyAlignment="1">
      <alignment horizontal="right"/>
      <protection/>
    </xf>
    <xf numFmtId="177" fontId="2" fillId="0" borderId="0" xfId="0" applyNumberFormat="1" applyFont="1" applyAlignment="1">
      <alignment/>
    </xf>
    <xf numFmtId="180" fontId="3" fillId="32" borderId="14" xfId="41" applyNumberFormat="1" applyFont="1" applyFill="1" applyBorder="1" applyAlignment="1">
      <alignment horizontal="right"/>
      <protection/>
    </xf>
    <xf numFmtId="180" fontId="14" fillId="0" borderId="13" xfId="121" applyNumberFormat="1" applyFont="1" applyFill="1" applyBorder="1" applyAlignment="1">
      <alignment/>
    </xf>
    <xf numFmtId="180" fontId="14" fillId="0" borderId="0" xfId="121" applyNumberFormat="1" applyFont="1" applyFill="1" applyBorder="1" applyAlignment="1">
      <alignment/>
    </xf>
    <xf numFmtId="180" fontId="14" fillId="0" borderId="13" xfId="122" applyNumberFormat="1" applyFont="1" applyFill="1" applyBorder="1" applyAlignment="1">
      <alignment/>
    </xf>
    <xf numFmtId="180" fontId="14" fillId="0" borderId="0" xfId="122" applyNumberFormat="1" applyFont="1" applyFill="1" applyBorder="1" applyAlignment="1">
      <alignment/>
    </xf>
    <xf numFmtId="180" fontId="13" fillId="0" borderId="0" xfId="41" applyNumberFormat="1" applyFont="1" applyFill="1" applyAlignment="1">
      <alignment horizontal="right"/>
      <protection/>
    </xf>
    <xf numFmtId="180" fontId="14" fillId="0" borderId="0" xfId="124" applyNumberFormat="1" applyFont="1" applyFill="1" applyBorder="1" applyAlignment="1">
      <alignment/>
    </xf>
    <xf numFmtId="180" fontId="14" fillId="0" borderId="0" xfId="125" applyNumberFormat="1" applyFont="1" applyFill="1" applyBorder="1" applyAlignment="1">
      <alignment/>
    </xf>
    <xf numFmtId="180" fontId="13" fillId="32" borderId="0" xfId="41" applyNumberFormat="1" applyFont="1" applyFill="1" applyAlignment="1">
      <alignment horizontal="right"/>
      <protection/>
    </xf>
    <xf numFmtId="180" fontId="14" fillId="0" borderId="0" xfId="126" applyNumberFormat="1" applyFont="1" applyFill="1" applyBorder="1" applyAlignment="1">
      <alignment/>
    </xf>
    <xf numFmtId="180" fontId="14" fillId="0" borderId="12" xfId="126" applyNumberFormat="1" applyFont="1" applyFill="1" applyBorder="1" applyAlignment="1">
      <alignment/>
    </xf>
    <xf numFmtId="49" fontId="14" fillId="0" borderId="11" xfId="40" applyNumberFormat="1" applyFont="1" applyFill="1" applyBorder="1" applyAlignment="1">
      <alignment horizontal="center" vertical="center" wrapText="1"/>
      <protection/>
    </xf>
    <xf numFmtId="180" fontId="5" fillId="0" borderId="13" xfId="34" applyNumberFormat="1" applyFont="1" applyFill="1" applyBorder="1" applyAlignment="1">
      <alignment/>
    </xf>
    <xf numFmtId="180" fontId="4" fillId="0" borderId="13" xfId="140" applyNumberFormat="1" applyFont="1" applyFill="1" applyBorder="1" applyAlignment="1">
      <alignment/>
    </xf>
    <xf numFmtId="180" fontId="4" fillId="0" borderId="13" xfId="141" applyNumberFormat="1" applyFont="1" applyFill="1" applyBorder="1" applyAlignment="1">
      <alignment/>
    </xf>
    <xf numFmtId="180" fontId="5" fillId="0" borderId="0" xfId="41" applyNumberFormat="1" applyFont="1" applyFill="1" applyAlignment="1">
      <alignment horizontal="right"/>
      <protection/>
    </xf>
    <xf numFmtId="180" fontId="2" fillId="0" borderId="0" xfId="34" applyNumberFormat="1" applyFont="1" applyFill="1" applyBorder="1" applyAlignment="1">
      <alignment horizontal="left"/>
    </xf>
    <xf numFmtId="180" fontId="5" fillId="0" borderId="12" xfId="34" applyNumberFormat="1" applyFont="1" applyFill="1" applyBorder="1" applyAlignment="1">
      <alignment/>
    </xf>
    <xf numFmtId="180" fontId="2" fillId="0" borderId="0" xfId="41" applyNumberFormat="1" applyFont="1" applyFill="1" applyAlignment="1">
      <alignment horizontal="right"/>
      <protection/>
    </xf>
    <xf numFmtId="180" fontId="2" fillId="0" borderId="0" xfId="87" applyNumberFormat="1" applyFont="1" applyFill="1" applyBorder="1">
      <alignment/>
      <protection/>
    </xf>
    <xf numFmtId="37" fontId="2" fillId="0" borderId="0" xfId="33" applyNumberFormat="1" applyFont="1" applyFill="1" applyAlignment="1">
      <alignment/>
    </xf>
    <xf numFmtId="180" fontId="4" fillId="0" borderId="12" xfId="145" applyNumberFormat="1" applyFont="1" applyFill="1" applyBorder="1" applyAlignment="1">
      <alignment/>
    </xf>
    <xf numFmtId="180" fontId="3" fillId="0" borderId="0" xfId="146" applyNumberFormat="1" applyFont="1" applyFill="1" applyBorder="1" applyAlignment="1">
      <alignment/>
    </xf>
    <xf numFmtId="180" fontId="5" fillId="0" borderId="12" xfId="0" applyNumberFormat="1" applyFont="1" applyFill="1" applyBorder="1" applyAlignment="1">
      <alignment/>
    </xf>
    <xf numFmtId="180" fontId="1" fillId="0" borderId="12" xfId="125" applyNumberFormat="1" applyFont="1" applyFill="1" applyBorder="1" applyAlignment="1">
      <alignment/>
    </xf>
    <xf numFmtId="180" fontId="5" fillId="0" borderId="12" xfId="144" applyNumberFormat="1" applyFont="1" applyFill="1" applyBorder="1" applyAlignment="1">
      <alignment/>
    </xf>
    <xf numFmtId="180" fontId="1" fillId="0" borderId="12" xfId="124" applyNumberFormat="1" applyFont="1" applyFill="1" applyBorder="1" applyAlignment="1">
      <alignment/>
    </xf>
    <xf numFmtId="180" fontId="2" fillId="0" borderId="0" xfId="75" applyNumberFormat="1" applyFont="1" applyBorder="1">
      <alignment/>
      <protection/>
    </xf>
    <xf numFmtId="180" fontId="2" fillId="0" borderId="0" xfId="76" applyNumberFormat="1" applyFont="1" applyBorder="1">
      <alignment/>
      <protection/>
    </xf>
    <xf numFmtId="180" fontId="2" fillId="0" borderId="0" xfId="67" applyNumberFormat="1" applyFont="1" applyBorder="1">
      <alignment/>
      <protection/>
    </xf>
    <xf numFmtId="180" fontId="2" fillId="0" borderId="0" xfId="68" applyNumberFormat="1" applyFont="1" applyBorder="1">
      <alignment/>
      <protection/>
    </xf>
    <xf numFmtId="180" fontId="2" fillId="0" borderId="0" xfId="69" applyNumberFormat="1" applyFont="1" applyBorder="1">
      <alignment/>
      <protection/>
    </xf>
    <xf numFmtId="180" fontId="2" fillId="0" borderId="0" xfId="70" applyNumberFormat="1" applyFont="1" applyBorder="1">
      <alignment/>
      <protection/>
    </xf>
    <xf numFmtId="180" fontId="2" fillId="0" borderId="0" xfId="71" applyNumberFormat="1" applyFont="1" applyBorder="1">
      <alignment/>
      <protection/>
    </xf>
    <xf numFmtId="180" fontId="2" fillId="0" borderId="0" xfId="73" applyNumberFormat="1" applyFont="1" applyBorder="1">
      <alignment/>
      <protection/>
    </xf>
    <xf numFmtId="180" fontId="2" fillId="0" borderId="0" xfId="74" applyNumberFormat="1" applyFont="1" applyBorder="1">
      <alignment/>
      <protection/>
    </xf>
    <xf numFmtId="180" fontId="14" fillId="0" borderId="13" xfId="158" applyNumberFormat="1" applyFont="1" applyFill="1" applyBorder="1" applyAlignment="1">
      <alignment/>
    </xf>
    <xf numFmtId="180" fontId="14" fillId="0" borderId="13" xfId="159" applyNumberFormat="1" applyFont="1" applyFill="1" applyBorder="1" applyAlignment="1">
      <alignment/>
    </xf>
    <xf numFmtId="180" fontId="20" fillId="0" borderId="12" xfId="162" applyNumberFormat="1" applyFont="1" applyFill="1" applyBorder="1" applyAlignment="1">
      <alignment/>
    </xf>
    <xf numFmtId="180" fontId="24" fillId="0" borderId="0" xfId="41" applyNumberFormat="1" applyFont="1" applyFill="1" applyAlignment="1">
      <alignment horizontal="right"/>
      <protection/>
    </xf>
    <xf numFmtId="180" fontId="0" fillId="0" borderId="0" xfId="162" applyNumberFormat="1" applyFont="1" applyFill="1" applyBorder="1" applyAlignment="1">
      <alignment/>
    </xf>
    <xf numFmtId="180" fontId="23" fillId="0" borderId="12" xfId="161" applyNumberFormat="1" applyFont="1" applyFill="1" applyBorder="1" applyAlignment="1">
      <alignment/>
    </xf>
    <xf numFmtId="180" fontId="14" fillId="0" borderId="12" xfId="163" applyNumberFormat="1" applyFont="1" applyFill="1" applyBorder="1" applyAlignment="1">
      <alignment/>
    </xf>
    <xf numFmtId="0" fontId="3" fillId="0" borderId="15" xfId="35" applyFont="1" applyBorder="1" applyAlignment="1">
      <alignment horizontal="left" vertical="center"/>
      <protection/>
    </xf>
    <xf numFmtId="180" fontId="3" fillId="0" borderId="15" xfId="35" applyNumberFormat="1" applyFont="1" applyFill="1" applyBorder="1" applyAlignment="1">
      <alignment/>
      <protection/>
    </xf>
    <xf numFmtId="0" fontId="3" fillId="0" borderId="15" xfId="35" applyFont="1" applyBorder="1" applyAlignment="1">
      <alignment horizontal="left" vertical="center" wrapText="1"/>
      <protection/>
    </xf>
    <xf numFmtId="0" fontId="3" fillId="0" borderId="16" xfId="35" applyFont="1" applyBorder="1" applyAlignment="1">
      <alignment horizontal="left" vertical="center" wrapText="1"/>
      <protection/>
    </xf>
    <xf numFmtId="0" fontId="4" fillId="0" borderId="15" xfId="35" applyFont="1" applyBorder="1" applyAlignment="1">
      <alignment horizontal="left" vertical="center"/>
      <protection/>
    </xf>
    <xf numFmtId="0" fontId="3" fillId="0" borderId="15" xfId="40" applyFont="1" applyBorder="1" applyAlignment="1">
      <alignment horizontal="left" vertical="center" wrapText="1"/>
      <protection/>
    </xf>
    <xf numFmtId="0" fontId="3" fillId="0" borderId="15" xfId="35" applyFont="1" applyBorder="1" applyAlignment="1" quotePrefix="1">
      <alignment horizontal="left" vertical="center"/>
      <protection/>
    </xf>
    <xf numFmtId="0" fontId="4" fillId="0" borderId="16" xfId="35" applyFont="1" applyBorder="1" applyAlignment="1">
      <alignment horizontal="left" vertical="center"/>
      <protection/>
    </xf>
    <xf numFmtId="0" fontId="3" fillId="33" borderId="16" xfId="40" applyFont="1" applyFill="1" applyBorder="1" applyAlignment="1">
      <alignment horizontal="left" vertical="center" wrapText="1"/>
      <protection/>
    </xf>
    <xf numFmtId="0" fontId="3" fillId="33" borderId="15" xfId="40" applyFont="1" applyFill="1" applyBorder="1" applyAlignment="1">
      <alignment horizontal="left" vertical="center" wrapText="1"/>
      <protection/>
    </xf>
    <xf numFmtId="2" fontId="3" fillId="0" borderId="15" xfId="35" applyNumberFormat="1" applyFont="1" applyBorder="1" applyAlignment="1">
      <alignment horizontal="left" vertical="center" wrapText="1"/>
      <protection/>
    </xf>
    <xf numFmtId="180" fontId="4" fillId="0" borderId="15" xfId="35" applyNumberFormat="1" applyFont="1" applyFill="1" applyBorder="1" applyAlignment="1">
      <alignment horizontal="right"/>
      <protection/>
    </xf>
    <xf numFmtId="0" fontId="3" fillId="0" borderId="17" xfId="35" applyFont="1" applyBorder="1" applyAlignment="1">
      <alignment horizontal="left" vertical="center"/>
      <protection/>
    </xf>
    <xf numFmtId="0" fontId="3" fillId="0" borderId="18" xfId="35" applyFont="1" applyBorder="1" applyAlignment="1">
      <alignment horizontal="left" vertical="center"/>
      <protection/>
    </xf>
    <xf numFmtId="180" fontId="3" fillId="0" borderId="15" xfId="35" applyNumberFormat="1" applyFont="1" applyFill="1" applyBorder="1" applyAlignment="1">
      <alignment horizontal="right"/>
      <protection/>
    </xf>
    <xf numFmtId="0" fontId="3" fillId="0" borderId="19" xfId="35" applyFont="1" applyBorder="1" applyAlignment="1">
      <alignment horizontal="left" vertical="center"/>
      <protection/>
    </xf>
    <xf numFmtId="0" fontId="2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6" fillId="0" borderId="15" xfId="0" applyFont="1" applyBorder="1" applyAlignment="1">
      <alignment horizontal="left" vertical="center" wrapText="1"/>
    </xf>
    <xf numFmtId="182" fontId="26" fillId="0" borderId="15" xfId="0" applyNumberFormat="1" applyFont="1" applyBorder="1" applyAlignment="1">
      <alignment horizontal="left" vertical="center" wrapText="1"/>
    </xf>
    <xf numFmtId="180" fontId="3" fillId="0" borderId="15" xfId="35" applyNumberFormat="1" applyFont="1" applyFill="1" applyBorder="1" applyAlignment="1">
      <alignment horizontal="left" vertical="center"/>
      <protection/>
    </xf>
    <xf numFmtId="0" fontId="0" fillId="0" borderId="15" xfId="0" applyBorder="1" applyAlignment="1">
      <alignment horizontal="left" vertical="center"/>
    </xf>
    <xf numFmtId="180" fontId="3" fillId="0" borderId="20" xfId="35" applyNumberFormat="1" applyFont="1" applyFill="1" applyBorder="1" applyAlignment="1">
      <alignment horizontal="left" vertical="center"/>
      <protection/>
    </xf>
    <xf numFmtId="0" fontId="0" fillId="0" borderId="15" xfId="0" applyFont="1" applyBorder="1" applyAlignment="1">
      <alignment horizontal="left" vertical="center"/>
    </xf>
    <xf numFmtId="0" fontId="4" fillId="0" borderId="20" xfId="35" applyFont="1" applyBorder="1" applyAlignment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3" fillId="33" borderId="15" xfId="35" applyFont="1" applyFill="1" applyBorder="1" applyAlignment="1">
      <alignment horizontal="left" vertical="center"/>
      <protection/>
    </xf>
    <xf numFmtId="180" fontId="3" fillId="32" borderId="15" xfId="35" applyNumberFormat="1" applyFont="1" applyFill="1" applyBorder="1" applyAlignment="1">
      <alignment horizontal="left"/>
      <protection/>
    </xf>
    <xf numFmtId="0" fontId="3" fillId="0" borderId="21" xfId="35" applyFont="1" applyBorder="1" applyAlignment="1">
      <alignment horizontal="left" vertical="center"/>
      <protection/>
    </xf>
    <xf numFmtId="0" fontId="4" fillId="0" borderId="0" xfId="35" applyFont="1" applyBorder="1" applyAlignment="1">
      <alignment horizontal="left" vertical="center"/>
      <protection/>
    </xf>
    <xf numFmtId="180" fontId="4" fillId="0" borderId="0" xfId="35" applyNumberFormat="1" applyFont="1" applyFill="1" applyBorder="1" applyAlignment="1">
      <alignment horizontal="left" vertical="center"/>
      <protection/>
    </xf>
    <xf numFmtId="0" fontId="24" fillId="0" borderId="0" xfId="0" applyFont="1" applyAlignment="1">
      <alignment horizontal="left" vertical="center"/>
    </xf>
    <xf numFmtId="180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80" fontId="24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38" applyFont="1" applyAlignment="1" quotePrefix="1">
      <alignment horizontal="left" vertical="center"/>
      <protection/>
    </xf>
    <xf numFmtId="0" fontId="6" fillId="0" borderId="0" xfId="38" applyFont="1" applyAlignment="1">
      <alignment horizontal="left" vertical="center"/>
      <protection/>
    </xf>
    <xf numFmtId="0" fontId="20" fillId="0" borderId="0" xfId="38" applyFont="1" applyAlignment="1" quotePrefix="1">
      <alignment horizontal="left" vertical="center"/>
      <protection/>
    </xf>
    <xf numFmtId="0" fontId="21" fillId="0" borderId="0" xfId="38" applyFont="1" applyAlignment="1">
      <alignment horizontal="left" vertical="center"/>
      <protection/>
    </xf>
    <xf numFmtId="0" fontId="20" fillId="0" borderId="0" xfId="38" applyFont="1" applyAlignment="1">
      <alignment horizontal="left" vertical="center"/>
      <protection/>
    </xf>
    <xf numFmtId="0" fontId="20" fillId="0" borderId="0" xfId="38" applyFont="1" applyBorder="1" applyAlignment="1">
      <alignment horizontal="left" vertical="center"/>
      <protection/>
    </xf>
    <xf numFmtId="0" fontId="20" fillId="0" borderId="0" xfId="38" applyFont="1" applyBorder="1" applyAlignment="1">
      <alignment horizontal="left" vertical="center" wrapText="1"/>
      <protection/>
    </xf>
    <xf numFmtId="0" fontId="20" fillId="0" borderId="0" xfId="0" applyFont="1" applyBorder="1" applyAlignment="1">
      <alignment horizontal="left" vertical="center"/>
    </xf>
    <xf numFmtId="180" fontId="21" fillId="0" borderId="10" xfId="41" applyNumberFormat="1" applyFont="1" applyFill="1" applyBorder="1" applyAlignment="1">
      <alignment horizontal="right"/>
      <protection/>
    </xf>
    <xf numFmtId="0" fontId="21" fillId="0" borderId="0" xfId="38" applyFont="1" applyBorder="1" applyAlignment="1" quotePrefix="1">
      <alignment horizontal="left" vertical="center" wrapText="1"/>
      <protection/>
    </xf>
    <xf numFmtId="180" fontId="21" fillId="0" borderId="14" xfId="41" applyNumberFormat="1" applyFont="1" applyFill="1" applyBorder="1" applyAlignment="1">
      <alignment horizontal="right"/>
      <protection/>
    </xf>
    <xf numFmtId="0" fontId="21" fillId="0" borderId="11" xfId="38" applyFont="1" applyBorder="1" applyAlignment="1">
      <alignment horizontal="left" vertical="center"/>
      <protection/>
    </xf>
    <xf numFmtId="0" fontId="21" fillId="0" borderId="0" xfId="38" applyFont="1" applyBorder="1" applyAlignment="1">
      <alignment horizontal="left" vertical="center"/>
      <protection/>
    </xf>
    <xf numFmtId="180" fontId="21" fillId="0" borderId="0" xfId="41" applyNumberFormat="1" applyFont="1" applyFill="1" applyAlignment="1">
      <alignment horizontal="right"/>
      <protection/>
    </xf>
    <xf numFmtId="3" fontId="20" fillId="0" borderId="0" xfId="41" applyNumberFormat="1" applyFont="1" applyFill="1" applyAlignment="1">
      <alignment horizontal="right"/>
      <protection/>
    </xf>
    <xf numFmtId="3" fontId="20" fillId="0" borderId="14" xfId="41" applyNumberFormat="1" applyFont="1" applyFill="1" applyBorder="1" applyAlignment="1">
      <alignment horizontal="right"/>
      <protection/>
    </xf>
    <xf numFmtId="3" fontId="21" fillId="0" borderId="14" xfId="41" applyNumberFormat="1" applyFont="1" applyFill="1" applyBorder="1" applyAlignment="1">
      <alignment horizontal="right"/>
      <protection/>
    </xf>
    <xf numFmtId="180" fontId="20" fillId="0" borderId="22" xfId="41" applyNumberFormat="1" applyFont="1" applyFill="1" applyBorder="1" applyAlignment="1">
      <alignment horizontal="right"/>
      <protection/>
    </xf>
    <xf numFmtId="180" fontId="20" fillId="0" borderId="0" xfId="41" applyNumberFormat="1" applyFont="1" applyFill="1" applyBorder="1" applyAlignment="1">
      <alignment horizontal="right"/>
      <protection/>
    </xf>
    <xf numFmtId="180" fontId="20" fillId="0" borderId="0" xfId="41" applyNumberFormat="1" applyFont="1" applyFill="1" applyAlignment="1">
      <alignment horizontal="right"/>
      <protection/>
    </xf>
    <xf numFmtId="180" fontId="21" fillId="0" borderId="0" xfId="41" applyNumberFormat="1" applyFont="1" applyFill="1" applyBorder="1" applyAlignment="1">
      <alignment horizontal="right"/>
      <protection/>
    </xf>
    <xf numFmtId="0" fontId="21" fillId="0" borderId="0" xfId="0" applyFont="1" applyBorder="1" applyAlignment="1">
      <alignment horizontal="left" vertical="center"/>
    </xf>
    <xf numFmtId="3" fontId="20" fillId="0" borderId="0" xfId="38" applyNumberFormat="1" applyFont="1" applyBorder="1" applyAlignment="1">
      <alignment horizontal="left" vertical="center"/>
      <protection/>
    </xf>
    <xf numFmtId="0" fontId="20" fillId="0" borderId="0" xfId="0" applyFont="1" applyFill="1" applyBorder="1" applyAlignment="1">
      <alignment horizontal="left" vertical="center"/>
    </xf>
    <xf numFmtId="0" fontId="21" fillId="0" borderId="0" xfId="38" applyFont="1" applyBorder="1" applyAlignment="1" quotePrefix="1">
      <alignment horizontal="left" vertical="center"/>
      <protection/>
    </xf>
    <xf numFmtId="3" fontId="21" fillId="0" borderId="10" xfId="38" applyNumberFormat="1" applyFont="1" applyBorder="1" applyAlignment="1">
      <alignment horizontal="right"/>
      <protection/>
    </xf>
    <xf numFmtId="3" fontId="21" fillId="0" borderId="0" xfId="38" applyNumberFormat="1" applyFont="1" applyBorder="1" applyAlignment="1">
      <alignment horizontal="right"/>
      <protection/>
    </xf>
    <xf numFmtId="3" fontId="0" fillId="0" borderId="0" xfId="38" applyNumberFormat="1" applyFont="1" applyBorder="1" applyAlignment="1">
      <alignment horizontal="right"/>
      <protection/>
    </xf>
    <xf numFmtId="3" fontId="20" fillId="0" borderId="12" xfId="38" applyNumberFormat="1" applyFont="1" applyBorder="1" applyAlignment="1">
      <alignment horizontal="right"/>
      <protection/>
    </xf>
    <xf numFmtId="3" fontId="20" fillId="0" borderId="0" xfId="38" applyNumberFormat="1" applyFont="1" applyBorder="1" applyAlignment="1">
      <alignment horizontal="right"/>
      <protection/>
    </xf>
    <xf numFmtId="3" fontId="20" fillId="0" borderId="10" xfId="38" applyNumberFormat="1" applyFont="1" applyBorder="1" applyAlignment="1">
      <alignment horizontal="right"/>
      <protection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0" borderId="0" xfId="38" applyFont="1" applyAlignment="1">
      <alignment horizontal="left" vertical="center"/>
      <protection/>
    </xf>
    <xf numFmtId="0" fontId="21" fillId="0" borderId="0" xfId="0" applyFont="1" applyAlignment="1">
      <alignment horizontal="left" vertical="center"/>
    </xf>
  </cellXfs>
  <cellStyles count="1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CAP" xfId="38"/>
    <cellStyle name="Normal_JSCB Kyrgyzstan_2005_TB" xfId="39"/>
    <cellStyle name="Normal_Worksheet in   Fs" xfId="40"/>
    <cellStyle name="Normal_Worksheet in (C) 2243 IAS Transformation schedule 2003 &amp; Notes to FS - info for Memo" xfId="41"/>
    <cellStyle name="Normal_Worksheet in TB LS Blank Leadsheet Excel Template - Used by Trial Balance to Create Leadsheets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1" xfId="63"/>
    <cellStyle name="Обычный 12" xfId="64"/>
    <cellStyle name="Обычный 13" xfId="65"/>
    <cellStyle name="Обычный 14" xfId="66"/>
    <cellStyle name="Обычный 15" xfId="67"/>
    <cellStyle name="Обычный 16" xfId="68"/>
    <cellStyle name="Обычный 17" xfId="69"/>
    <cellStyle name="Обычный 18" xfId="70"/>
    <cellStyle name="Обычный 19" xfId="71"/>
    <cellStyle name="Обычный 2" xfId="72"/>
    <cellStyle name="Обычный 20" xfId="73"/>
    <cellStyle name="Обычный 21" xfId="74"/>
    <cellStyle name="Обычный 22" xfId="75"/>
    <cellStyle name="Обычный 23" xfId="76"/>
    <cellStyle name="Обычный 24" xfId="77"/>
    <cellStyle name="Обычный 25" xfId="78"/>
    <cellStyle name="Обычный 26" xfId="79"/>
    <cellStyle name="Обычный 27" xfId="80"/>
    <cellStyle name="Обычный 28" xfId="81"/>
    <cellStyle name="Обычный 29" xfId="82"/>
    <cellStyle name="Обычный 3" xfId="83"/>
    <cellStyle name="Обычный 30" xfId="84"/>
    <cellStyle name="Обычный 4" xfId="85"/>
    <cellStyle name="Обычный 5" xfId="86"/>
    <cellStyle name="Обычный 6" xfId="87"/>
    <cellStyle name="Обычный 7" xfId="88"/>
    <cellStyle name="Обычный 8" xfId="89"/>
    <cellStyle name="Обычный 9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Финансовый 10" xfId="99"/>
    <cellStyle name="Финансовый 11" xfId="100"/>
    <cellStyle name="Финансовый 12" xfId="101"/>
    <cellStyle name="Финансовый 13" xfId="102"/>
    <cellStyle name="Финансовый 14" xfId="103"/>
    <cellStyle name="Финансовый 15" xfId="104"/>
    <cellStyle name="Финансовый 16" xfId="105"/>
    <cellStyle name="Финансовый 17" xfId="106"/>
    <cellStyle name="Финансовый 18" xfId="107"/>
    <cellStyle name="Финансовый 19" xfId="108"/>
    <cellStyle name="Финансовый 2" xfId="109"/>
    <cellStyle name="Финансовый 20" xfId="110"/>
    <cellStyle name="Финансовый 21" xfId="111"/>
    <cellStyle name="Финансовый 22" xfId="112"/>
    <cellStyle name="Финансовый 23" xfId="113"/>
    <cellStyle name="Финансовый 24" xfId="114"/>
    <cellStyle name="Финансовый 25" xfId="115"/>
    <cellStyle name="Финансовый 26" xfId="116"/>
    <cellStyle name="Финансовый 27" xfId="117"/>
    <cellStyle name="Финансовый 28" xfId="118"/>
    <cellStyle name="Финансовый 29" xfId="119"/>
    <cellStyle name="Финансовый 3" xfId="120"/>
    <cellStyle name="Финансовый 30" xfId="121"/>
    <cellStyle name="Финансовый 31" xfId="122"/>
    <cellStyle name="Финансовый 32" xfId="123"/>
    <cellStyle name="Финансовый 33" xfId="124"/>
    <cellStyle name="Финансовый 34" xfId="125"/>
    <cellStyle name="Финансовый 35" xfId="126"/>
    <cellStyle name="Финансовый 36" xfId="127"/>
    <cellStyle name="Финансовый 37" xfId="128"/>
    <cellStyle name="Финансовый 38" xfId="129"/>
    <cellStyle name="Финансовый 39" xfId="130"/>
    <cellStyle name="Финансовый 4" xfId="131"/>
    <cellStyle name="Финансовый 40" xfId="132"/>
    <cellStyle name="Финансовый 41" xfId="133"/>
    <cellStyle name="Финансовый 42" xfId="134"/>
    <cellStyle name="Финансовый 43" xfId="135"/>
    <cellStyle name="Финансовый 44" xfId="136"/>
    <cellStyle name="Финансовый 45" xfId="137"/>
    <cellStyle name="Финансовый 46" xfId="138"/>
    <cellStyle name="Финансовый 47" xfId="139"/>
    <cellStyle name="Финансовый 48" xfId="140"/>
    <cellStyle name="Финансовый 49" xfId="141"/>
    <cellStyle name="Финансовый 5" xfId="142"/>
    <cellStyle name="Финансовый 50" xfId="143"/>
    <cellStyle name="Финансовый 51" xfId="144"/>
    <cellStyle name="Финансовый 52" xfId="145"/>
    <cellStyle name="Финансовый 53" xfId="146"/>
    <cellStyle name="Финансовый 54" xfId="147"/>
    <cellStyle name="Финансовый 55" xfId="148"/>
    <cellStyle name="Финансовый 56" xfId="149"/>
    <cellStyle name="Финансовый 57" xfId="150"/>
    <cellStyle name="Финансовый 58" xfId="151"/>
    <cellStyle name="Финансовый 59" xfId="152"/>
    <cellStyle name="Финансовый 6" xfId="153"/>
    <cellStyle name="Финансовый 60" xfId="154"/>
    <cellStyle name="Финансовый 61" xfId="155"/>
    <cellStyle name="Финансовый 62" xfId="156"/>
    <cellStyle name="Финансовый 63" xfId="157"/>
    <cellStyle name="Финансовый 64" xfId="158"/>
    <cellStyle name="Финансовый 65" xfId="159"/>
    <cellStyle name="Финансовый 66" xfId="160"/>
    <cellStyle name="Финансовый 67" xfId="161"/>
    <cellStyle name="Финансовый 68" xfId="162"/>
    <cellStyle name="Финансовый 69" xfId="163"/>
    <cellStyle name="Финансовый 7" xfId="164"/>
    <cellStyle name="Финансовый 8" xfId="165"/>
    <cellStyle name="Финансовый 9" xfId="166"/>
    <cellStyle name="Хороший" xfId="1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zoomScale="115" zoomScaleNormal="115" zoomScalePageLayoutView="0" workbookViewId="0" topLeftCell="A1">
      <selection activeCell="A6" sqref="A6"/>
    </sheetView>
  </sheetViews>
  <sheetFormatPr defaultColWidth="9.140625" defaultRowHeight="12.75"/>
  <cols>
    <col min="1" max="1" width="56.421875" style="1" bestFit="1" customWidth="1"/>
    <col min="2" max="2" width="0.71875" style="1" customWidth="1"/>
    <col min="3" max="3" width="16.421875" style="3" bestFit="1" customWidth="1"/>
    <col min="4" max="4" width="1.57421875" style="1" customWidth="1"/>
    <col min="5" max="5" width="16.140625" style="1" customWidth="1"/>
    <col min="6" max="6" width="1.7109375" style="1" customWidth="1"/>
    <col min="7" max="7" width="15.140625" style="4" customWidth="1"/>
    <col min="8" max="8" width="13.7109375" style="4" customWidth="1"/>
    <col min="9" max="9" width="11.00390625" style="1" bestFit="1" customWidth="1"/>
    <col min="10" max="16384" width="9.140625" style="1" customWidth="1"/>
  </cols>
  <sheetData>
    <row r="1" spans="1:5" ht="12.75">
      <c r="A1" s="204" t="s">
        <v>67</v>
      </c>
      <c r="B1" s="204"/>
      <c r="C1" s="204"/>
      <c r="D1" s="204"/>
      <c r="E1" s="204"/>
    </row>
    <row r="2" spans="1:8" ht="13.5" thickBot="1">
      <c r="A2" s="203" t="s">
        <v>71</v>
      </c>
      <c r="B2" s="203"/>
      <c r="C2" s="203"/>
      <c r="D2" s="203"/>
      <c r="E2" s="203"/>
      <c r="F2" s="79"/>
      <c r="G2" s="2"/>
      <c r="H2" s="2"/>
    </row>
    <row r="4" spans="3:7" ht="12.75">
      <c r="C4" s="29" t="s">
        <v>52</v>
      </c>
      <c r="E4" s="30" t="s">
        <v>53</v>
      </c>
      <c r="G4" s="30" t="s">
        <v>53</v>
      </c>
    </row>
    <row r="5" spans="1:8" ht="12.75" customHeight="1">
      <c r="A5" s="5"/>
      <c r="B5" s="5"/>
      <c r="C5" s="32" t="s">
        <v>70</v>
      </c>
      <c r="D5" s="28"/>
      <c r="E5" s="32" t="s">
        <v>68</v>
      </c>
      <c r="G5" s="32" t="s">
        <v>69</v>
      </c>
      <c r="H5" s="6"/>
    </row>
    <row r="6" spans="1:8" ht="15.75" thickBot="1">
      <c r="A6" s="7"/>
      <c r="B6" s="8"/>
      <c r="C6" s="100" t="s">
        <v>57</v>
      </c>
      <c r="E6" s="77" t="s">
        <v>57</v>
      </c>
      <c r="G6" s="77" t="s">
        <v>57</v>
      </c>
      <c r="H6" s="9"/>
    </row>
    <row r="7" spans="1:5" ht="12">
      <c r="A7" s="10" t="s">
        <v>43</v>
      </c>
      <c r="B7" s="10"/>
      <c r="C7" s="2"/>
      <c r="E7" s="71"/>
    </row>
    <row r="8" spans="1:7" ht="12.75">
      <c r="A8" s="11" t="s">
        <v>51</v>
      </c>
      <c r="B8" s="12">
        <v>13</v>
      </c>
      <c r="C8" s="109">
        <v>1171837</v>
      </c>
      <c r="D8"/>
      <c r="E8" s="13">
        <v>795246</v>
      </c>
      <c r="F8" s="14"/>
      <c r="G8" s="118">
        <v>502019</v>
      </c>
    </row>
    <row r="9" spans="1:7" ht="12.75">
      <c r="A9" s="27" t="s">
        <v>0</v>
      </c>
      <c r="B9" s="12"/>
      <c r="C9" s="109">
        <v>647588</v>
      </c>
      <c r="D9"/>
      <c r="E9" s="13">
        <v>526468</v>
      </c>
      <c r="F9" s="14"/>
      <c r="G9" s="118">
        <v>377182</v>
      </c>
    </row>
    <row r="10" spans="1:7" ht="12.75">
      <c r="A10" s="27" t="s">
        <v>1</v>
      </c>
      <c r="B10" s="12"/>
      <c r="C10" s="109">
        <v>753514</v>
      </c>
      <c r="D10"/>
      <c r="E10" s="13">
        <v>589257</v>
      </c>
      <c r="F10" s="14"/>
      <c r="G10" s="118">
        <v>421121</v>
      </c>
    </row>
    <row r="11" spans="1:7" ht="12.75">
      <c r="A11" s="26" t="s">
        <v>38</v>
      </c>
      <c r="B11" s="12"/>
      <c r="C11" s="104">
        <v>2572939</v>
      </c>
      <c r="D11"/>
      <c r="E11" s="80">
        <v>1910971</v>
      </c>
      <c r="F11" s="14"/>
      <c r="G11" s="104">
        <v>1300322</v>
      </c>
    </row>
    <row r="12" ht="12">
      <c r="E12" s="13"/>
    </row>
    <row r="13" spans="1:7" ht="24">
      <c r="A13" s="11" t="s">
        <v>2</v>
      </c>
      <c r="B13" s="12"/>
      <c r="C13" s="108">
        <v>0</v>
      </c>
      <c r="D13"/>
      <c r="E13" s="81">
        <v>49</v>
      </c>
      <c r="G13" s="120">
        <v>360</v>
      </c>
    </row>
    <row r="14" spans="1:5" ht="12">
      <c r="A14" s="16" t="s">
        <v>4</v>
      </c>
      <c r="B14" s="12">
        <v>14</v>
      </c>
      <c r="C14" s="108">
        <v>206386</v>
      </c>
      <c r="E14" s="81">
        <v>5029</v>
      </c>
    </row>
    <row r="15" spans="1:5" ht="12.75" customHeight="1">
      <c r="A15" s="11" t="s">
        <v>5</v>
      </c>
      <c r="E15" s="13"/>
    </row>
    <row r="16" spans="1:5" ht="12.75" customHeight="1">
      <c r="A16" s="16" t="s">
        <v>3</v>
      </c>
      <c r="B16" s="12">
        <v>15</v>
      </c>
      <c r="E16" s="13"/>
    </row>
    <row r="17" spans="1:5" ht="12.75" customHeight="1">
      <c r="A17" s="16" t="s">
        <v>4</v>
      </c>
      <c r="B17" s="12">
        <v>15</v>
      </c>
      <c r="E17" s="13"/>
    </row>
    <row r="18" spans="1:7" ht="12.75" customHeight="1">
      <c r="A18" s="11" t="s">
        <v>6</v>
      </c>
      <c r="B18" s="12">
        <v>16</v>
      </c>
      <c r="C18" s="107">
        <v>525605</v>
      </c>
      <c r="D18"/>
      <c r="E18" s="13">
        <v>407097</v>
      </c>
      <c r="G18" s="119">
        <v>197541</v>
      </c>
    </row>
    <row r="19" spans="1:7" ht="12.75" customHeight="1">
      <c r="A19" s="11" t="s">
        <v>7</v>
      </c>
      <c r="B19" s="12">
        <v>17</v>
      </c>
      <c r="C19" s="107">
        <v>4973067</v>
      </c>
      <c r="D19"/>
      <c r="E19" s="13">
        <v>3929655</v>
      </c>
      <c r="G19" s="119">
        <v>3014207</v>
      </c>
    </row>
    <row r="20" spans="1:7" ht="12.75" customHeight="1">
      <c r="A20" s="11" t="s">
        <v>8</v>
      </c>
      <c r="B20" s="12"/>
      <c r="C20" s="107">
        <v>-215393</v>
      </c>
      <c r="D20"/>
      <c r="E20" s="13">
        <v>-175600</v>
      </c>
      <c r="G20" s="119">
        <v>-157923</v>
      </c>
    </row>
    <row r="21" spans="1:7" ht="12.75" customHeight="1">
      <c r="A21" s="54" t="s">
        <v>39</v>
      </c>
      <c r="B21" s="12"/>
      <c r="C21" s="104">
        <v>4757674</v>
      </c>
      <c r="D21" s="82"/>
      <c r="E21" s="80">
        <v>3754055</v>
      </c>
      <c r="G21" s="104">
        <v>2856284</v>
      </c>
    </row>
    <row r="22" spans="1:7" ht="12.75" customHeight="1">
      <c r="A22" s="11" t="s">
        <v>9</v>
      </c>
      <c r="B22" s="12">
        <v>18</v>
      </c>
      <c r="C22" s="107">
        <v>212910</v>
      </c>
      <c r="D22"/>
      <c r="E22" s="13">
        <v>170512</v>
      </c>
      <c r="G22" s="119">
        <v>145137</v>
      </c>
    </row>
    <row r="23" spans="1:5" ht="12.75" customHeight="1">
      <c r="A23" s="11" t="s">
        <v>61</v>
      </c>
      <c r="B23" s="12"/>
      <c r="E23" s="13"/>
    </row>
    <row r="24" spans="1:5" ht="12.75" customHeight="1">
      <c r="A24" s="11" t="s">
        <v>10</v>
      </c>
      <c r="B24" s="12"/>
      <c r="E24" s="13"/>
    </row>
    <row r="25" spans="1:5" ht="12.75" customHeight="1">
      <c r="A25" s="11" t="s">
        <v>62</v>
      </c>
      <c r="B25" s="12"/>
      <c r="E25" s="13"/>
    </row>
    <row r="26" spans="1:7" ht="12.75" customHeight="1">
      <c r="A26" s="11" t="s">
        <v>42</v>
      </c>
      <c r="B26" s="12">
        <v>19</v>
      </c>
      <c r="C26" s="107">
        <v>379863</v>
      </c>
      <c r="D26"/>
      <c r="E26" s="13">
        <v>220203</v>
      </c>
      <c r="G26" s="121">
        <v>162732</v>
      </c>
    </row>
    <row r="27" spans="1:5" ht="12.75" customHeight="1">
      <c r="A27" s="11" t="s">
        <v>11</v>
      </c>
      <c r="B27" s="12">
        <v>12</v>
      </c>
      <c r="E27" s="13"/>
    </row>
    <row r="28" spans="1:7" ht="12.75" customHeight="1">
      <c r="A28" s="17" t="s">
        <v>41</v>
      </c>
      <c r="B28" s="12">
        <v>20</v>
      </c>
      <c r="C28" s="107">
        <v>286276</v>
      </c>
      <c r="D28"/>
      <c r="E28" s="84">
        <v>221554</v>
      </c>
      <c r="G28" s="121">
        <v>191088</v>
      </c>
    </row>
    <row r="29" spans="1:8" ht="13.5" customHeight="1" thickBot="1">
      <c r="A29" s="55" t="s">
        <v>40</v>
      </c>
      <c r="B29" s="10"/>
      <c r="C29" s="106">
        <v>8941653</v>
      </c>
      <c r="D29" s="83">
        <v>0</v>
      </c>
      <c r="E29" s="83">
        <v>6689470</v>
      </c>
      <c r="F29" s="21"/>
      <c r="G29" s="106">
        <v>4853464</v>
      </c>
      <c r="H29" s="18"/>
    </row>
    <row r="30" spans="1:5" ht="12.75" thickTop="1">
      <c r="A30" s="17"/>
      <c r="B30" s="17"/>
      <c r="E30" s="13"/>
    </row>
    <row r="31" spans="1:5" ht="12">
      <c r="A31" s="10" t="s">
        <v>44</v>
      </c>
      <c r="B31" s="10"/>
      <c r="E31" s="13"/>
    </row>
    <row r="32" spans="1:7" ht="24">
      <c r="A32" s="11" t="s">
        <v>2</v>
      </c>
      <c r="B32" s="12">
        <v>14</v>
      </c>
      <c r="C32" s="105">
        <v>0</v>
      </c>
      <c r="D32"/>
      <c r="E32" s="85">
        <v>260</v>
      </c>
      <c r="G32" s="122">
        <v>3103</v>
      </c>
    </row>
    <row r="33" spans="1:7" ht="12.75">
      <c r="A33" s="56" t="s">
        <v>12</v>
      </c>
      <c r="B33" s="12">
        <v>21</v>
      </c>
      <c r="C33" s="107">
        <v>693706</v>
      </c>
      <c r="D33"/>
      <c r="E33" s="13">
        <v>724609</v>
      </c>
      <c r="G33" s="122">
        <v>338329</v>
      </c>
    </row>
    <row r="34" spans="1:7" ht="12.75">
      <c r="A34" s="20" t="s">
        <v>13</v>
      </c>
      <c r="B34" s="12">
        <v>22</v>
      </c>
      <c r="C34" s="107">
        <v>6335858</v>
      </c>
      <c r="D34"/>
      <c r="E34" s="84">
        <v>4614583</v>
      </c>
      <c r="G34" s="122">
        <v>3498539</v>
      </c>
    </row>
    <row r="35" spans="1:5" ht="12">
      <c r="A35" s="20" t="s">
        <v>14</v>
      </c>
      <c r="B35" s="12"/>
      <c r="E35" s="13"/>
    </row>
    <row r="36" spans="1:7" ht="12.75">
      <c r="A36" s="20" t="s">
        <v>63</v>
      </c>
      <c r="B36" s="12">
        <v>23</v>
      </c>
      <c r="D36"/>
      <c r="E36" s="13"/>
      <c r="G36" s="123">
        <v>566</v>
      </c>
    </row>
    <row r="37" spans="1:7" ht="12.75">
      <c r="A37" s="20" t="s">
        <v>15</v>
      </c>
      <c r="B37" s="12">
        <v>23</v>
      </c>
      <c r="C37" s="107">
        <v>785443</v>
      </c>
      <c r="D37"/>
      <c r="E37" s="13">
        <v>375681</v>
      </c>
      <c r="G37" s="123">
        <v>248363</v>
      </c>
    </row>
    <row r="38" spans="1:5" ht="12.75">
      <c r="A38" s="20" t="s">
        <v>16</v>
      </c>
      <c r="B38" s="12"/>
      <c r="C38" s="107">
        <v>2200</v>
      </c>
      <c r="D38"/>
      <c r="E38" s="13">
        <v>1252</v>
      </c>
    </row>
    <row r="39" spans="1:7" ht="12.75">
      <c r="A39" s="20" t="s">
        <v>17</v>
      </c>
      <c r="B39" s="12">
        <v>12</v>
      </c>
      <c r="C39" s="107">
        <v>3320</v>
      </c>
      <c r="D39"/>
      <c r="E39" s="13">
        <v>3320</v>
      </c>
      <c r="G39" s="124">
        <v>2350</v>
      </c>
    </row>
    <row r="40" spans="1:7" ht="12.75">
      <c r="A40" s="27" t="s">
        <v>56</v>
      </c>
      <c r="B40" s="12">
        <v>24</v>
      </c>
      <c r="C40" s="107">
        <v>197825</v>
      </c>
      <c r="D40"/>
      <c r="E40" s="84">
        <v>176079</v>
      </c>
      <c r="G40" s="124">
        <v>84942</v>
      </c>
    </row>
    <row r="41" spans="1:8" ht="12.75" customHeight="1">
      <c r="A41" s="55" t="s">
        <v>45</v>
      </c>
      <c r="B41" s="10"/>
      <c r="C41" s="101">
        <v>8018352</v>
      </c>
      <c r="D41"/>
      <c r="E41" s="86">
        <v>5895784</v>
      </c>
      <c r="F41" s="21"/>
      <c r="G41" s="101">
        <v>4176192</v>
      </c>
      <c r="H41" s="18"/>
    </row>
    <row r="42" spans="1:7" ht="12">
      <c r="A42" s="17"/>
      <c r="B42" s="17"/>
      <c r="E42" s="13"/>
      <c r="G42" s="18"/>
    </row>
    <row r="43" spans="1:5" ht="12.75" customHeight="1">
      <c r="A43" s="10" t="s">
        <v>46</v>
      </c>
      <c r="B43" s="10"/>
      <c r="E43" s="13"/>
    </row>
    <row r="44" spans="1:7" ht="12.75" customHeight="1">
      <c r="A44" s="17" t="s">
        <v>55</v>
      </c>
      <c r="B44" s="12">
        <v>25</v>
      </c>
      <c r="C44" s="13">
        <v>781987</v>
      </c>
      <c r="D44"/>
      <c r="E44" s="13">
        <v>622448</v>
      </c>
      <c r="G44" s="116">
        <v>521894</v>
      </c>
    </row>
    <row r="45" spans="1:5" ht="12.75" customHeight="1">
      <c r="A45" s="17" t="s">
        <v>64</v>
      </c>
      <c r="B45" s="17"/>
      <c r="C45" s="13">
        <v>115</v>
      </c>
      <c r="E45" s="13"/>
    </row>
    <row r="46" spans="1:5" ht="12.75" customHeight="1">
      <c r="A46" s="57" t="s">
        <v>65</v>
      </c>
      <c r="B46" s="17"/>
      <c r="E46" s="13"/>
    </row>
    <row r="47" spans="1:7" ht="12.75">
      <c r="A47" s="17" t="s">
        <v>66</v>
      </c>
      <c r="B47" s="17"/>
      <c r="D47"/>
      <c r="E47" s="13">
        <v>17</v>
      </c>
      <c r="G47" s="117">
        <v>22</v>
      </c>
    </row>
    <row r="48" spans="1:7" ht="12.75" customHeight="1">
      <c r="A48" s="17" t="s">
        <v>18</v>
      </c>
      <c r="B48" s="17"/>
      <c r="E48" s="13"/>
      <c r="G48" s="117">
        <v>155356</v>
      </c>
    </row>
    <row r="49" spans="1:7" ht="12.75" customHeight="1">
      <c r="A49" s="17" t="s">
        <v>19</v>
      </c>
      <c r="B49" s="17"/>
      <c r="C49" s="87">
        <v>141199</v>
      </c>
      <c r="D49" s="88"/>
      <c r="E49" s="89">
        <v>171221</v>
      </c>
      <c r="G49" s="89">
        <v>155356</v>
      </c>
    </row>
    <row r="50" spans="1:8" ht="24">
      <c r="A50" s="10" t="s">
        <v>48</v>
      </c>
      <c r="B50" s="10"/>
      <c r="C50" s="21">
        <v>923301</v>
      </c>
      <c r="D50"/>
      <c r="E50" s="21">
        <v>793686</v>
      </c>
      <c r="G50" s="21">
        <v>677272</v>
      </c>
      <c r="H50" s="22"/>
    </row>
    <row r="51" spans="1:8" ht="12.75" customHeight="1">
      <c r="A51" s="17" t="s">
        <v>47</v>
      </c>
      <c r="B51" s="10"/>
      <c r="E51" s="13"/>
      <c r="G51" s="22"/>
      <c r="H51" s="22"/>
    </row>
    <row r="52" spans="1:8" ht="12.75" customHeight="1">
      <c r="A52" s="10" t="s">
        <v>49</v>
      </c>
      <c r="B52" s="10"/>
      <c r="C52" s="86">
        <v>923301</v>
      </c>
      <c r="D52"/>
      <c r="E52" s="86">
        <v>793686</v>
      </c>
      <c r="G52" s="86">
        <v>677272</v>
      </c>
      <c r="H52" s="22"/>
    </row>
    <row r="53" spans="1:8" ht="13.5" customHeight="1" thickBot="1">
      <c r="A53" s="58" t="s">
        <v>50</v>
      </c>
      <c r="B53" s="23"/>
      <c r="C53" s="83">
        <v>8941653</v>
      </c>
      <c r="D53"/>
      <c r="E53" s="83">
        <v>6689470</v>
      </c>
      <c r="G53" s="83">
        <v>4853464</v>
      </c>
      <c r="H53" s="18"/>
    </row>
    <row r="54" spans="1:8" ht="12.75" thickTop="1">
      <c r="A54" s="17"/>
      <c r="B54" s="17"/>
      <c r="C54" s="1"/>
      <c r="G54" s="19"/>
      <c r="H54" s="19"/>
    </row>
    <row r="55" spans="1:5" ht="12">
      <c r="A55" s="24"/>
      <c r="C55" s="25"/>
      <c r="D55" s="25">
        <f>D53-D29</f>
        <v>0</v>
      </c>
      <c r="E55" s="25"/>
    </row>
    <row r="58" spans="1:5" ht="12.75">
      <c r="A58" s="1" t="s">
        <v>21</v>
      </c>
      <c r="E58" s="28" t="s">
        <v>36</v>
      </c>
    </row>
    <row r="61" spans="1:5" ht="12.75">
      <c r="A61" s="59" t="s">
        <v>20</v>
      </c>
      <c r="E61" s="28" t="s">
        <v>37</v>
      </c>
    </row>
    <row r="62" ht="12">
      <c r="C62" s="15"/>
    </row>
    <row r="64" ht="12.75">
      <c r="A64" s="28"/>
    </row>
  </sheetData>
  <sheetProtection/>
  <mergeCells count="2">
    <mergeCell ref="A2:E2"/>
    <mergeCell ref="A1:E1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65.7109375" style="28" customWidth="1"/>
    <col min="2" max="2" width="0.85546875" style="28" customWidth="1"/>
    <col min="3" max="3" width="16.421875" style="28" bestFit="1" customWidth="1"/>
    <col min="4" max="4" width="1.8515625" style="49" customWidth="1"/>
    <col min="5" max="5" width="17.421875" style="28" customWidth="1"/>
    <col min="6" max="6" width="2.00390625" style="28" customWidth="1"/>
    <col min="7" max="7" width="15.7109375" style="28" customWidth="1"/>
    <col min="8" max="16384" width="9.140625" style="28" customWidth="1"/>
  </cols>
  <sheetData>
    <row r="1" spans="1:5" ht="12.75">
      <c r="A1" s="204" t="s">
        <v>67</v>
      </c>
      <c r="B1" s="204"/>
      <c r="C1" s="204"/>
      <c r="D1" s="204"/>
      <c r="E1" s="204"/>
    </row>
    <row r="2" spans="1:6" ht="13.5" thickBot="1">
      <c r="A2" s="203" t="s">
        <v>72</v>
      </c>
      <c r="B2" s="203"/>
      <c r="C2" s="203"/>
      <c r="D2" s="203"/>
      <c r="E2" s="203"/>
      <c r="F2" s="78"/>
    </row>
    <row r="4" spans="3:7" ht="12.75">
      <c r="C4" s="29" t="s">
        <v>52</v>
      </c>
      <c r="D4" s="28"/>
      <c r="E4" s="30" t="s">
        <v>53</v>
      </c>
      <c r="G4" s="30" t="s">
        <v>53</v>
      </c>
    </row>
    <row r="5" spans="1:7" ht="12.75">
      <c r="A5" s="31"/>
      <c r="B5" s="31"/>
      <c r="C5" s="32" t="s">
        <v>70</v>
      </c>
      <c r="D5" s="28"/>
      <c r="E5" s="32" t="s">
        <v>68</v>
      </c>
      <c r="G5" s="32" t="s">
        <v>69</v>
      </c>
    </row>
    <row r="6" spans="1:7" ht="13.5" thickBot="1">
      <c r="A6" s="33"/>
      <c r="B6" s="34"/>
      <c r="C6" s="100" t="s">
        <v>57</v>
      </c>
      <c r="D6" s="35"/>
      <c r="E6" s="100" t="s">
        <v>57</v>
      </c>
      <c r="G6" s="100" t="s">
        <v>57</v>
      </c>
    </row>
    <row r="7" spans="1:5" ht="12.75">
      <c r="A7" s="36"/>
      <c r="B7" s="36"/>
      <c r="D7" s="33"/>
      <c r="E7" s="49"/>
    </row>
    <row r="8" spans="1:7" ht="14.25">
      <c r="A8" s="60" t="s">
        <v>22</v>
      </c>
      <c r="B8" s="37">
        <v>4</v>
      </c>
      <c r="C8" s="13">
        <v>742950</v>
      </c>
      <c r="D8" s="39"/>
      <c r="E8" s="38">
        <v>570585</v>
      </c>
      <c r="G8" s="38">
        <v>454654</v>
      </c>
    </row>
    <row r="9" spans="1:7" ht="14.25">
      <c r="A9" s="60" t="s">
        <v>23</v>
      </c>
      <c r="B9" s="37">
        <v>4</v>
      </c>
      <c r="C9" s="13">
        <v>-292661</v>
      </c>
      <c r="D9" s="39"/>
      <c r="E9" s="53">
        <v>-166175</v>
      </c>
      <c r="G9" s="38">
        <v>-139142</v>
      </c>
    </row>
    <row r="10" spans="1:7" ht="15">
      <c r="A10" s="61" t="s">
        <v>24</v>
      </c>
      <c r="B10" s="40"/>
      <c r="C10" s="102">
        <v>450289</v>
      </c>
      <c r="D10" s="91"/>
      <c r="E10" s="90">
        <v>404410</v>
      </c>
      <c r="G10" s="125">
        <v>315512</v>
      </c>
    </row>
    <row r="11" spans="1:5" ht="14.25">
      <c r="A11" s="62"/>
      <c r="B11" s="42"/>
      <c r="C11" s="1"/>
      <c r="D11" s="33"/>
      <c r="E11" s="38"/>
    </row>
    <row r="12" spans="1:7" ht="14.25">
      <c r="A12" s="63" t="s">
        <v>58</v>
      </c>
      <c r="B12" s="37">
        <v>5</v>
      </c>
      <c r="C12" s="107">
        <v>168309</v>
      </c>
      <c r="D12" s="39"/>
      <c r="E12" s="94">
        <v>152905</v>
      </c>
      <c r="G12" s="38">
        <v>136506</v>
      </c>
    </row>
    <row r="13" spans="1:7" ht="14.25">
      <c r="A13" s="63" t="s">
        <v>58</v>
      </c>
      <c r="B13" s="37">
        <v>6</v>
      </c>
      <c r="C13" s="107">
        <v>-678</v>
      </c>
      <c r="D13" s="39"/>
      <c r="E13" s="94">
        <v>-1342</v>
      </c>
      <c r="G13" s="38">
        <v>-416</v>
      </c>
    </row>
    <row r="14" spans="1:7" ht="15">
      <c r="A14" s="64" t="s">
        <v>59</v>
      </c>
      <c r="B14" s="40"/>
      <c r="C14" s="103">
        <v>167631</v>
      </c>
      <c r="D14" s="93"/>
      <c r="E14" s="92">
        <v>151563</v>
      </c>
      <c r="G14" s="126">
        <v>136090</v>
      </c>
    </row>
    <row r="15" spans="1:5" ht="14.25">
      <c r="A15" s="62"/>
      <c r="B15" s="42"/>
      <c r="C15" s="1"/>
      <c r="D15" s="33"/>
      <c r="E15" s="53"/>
    </row>
    <row r="16" spans="1:5" ht="14.25">
      <c r="A16" s="65" t="s">
        <v>25</v>
      </c>
      <c r="B16" s="37">
        <v>7</v>
      </c>
      <c r="C16" s="1"/>
      <c r="D16" s="39"/>
      <c r="E16" s="41"/>
    </row>
    <row r="17" spans="1:7" ht="28.5">
      <c r="A17" s="65" t="s">
        <v>54</v>
      </c>
      <c r="B17" s="37"/>
      <c r="C17" s="13">
        <v>4275</v>
      </c>
      <c r="D17" s="39"/>
      <c r="E17" s="94">
        <v>1170</v>
      </c>
      <c r="G17" s="38">
        <v>1751</v>
      </c>
    </row>
    <row r="18" spans="1:7" ht="14.25">
      <c r="A18" s="62" t="s">
        <v>26</v>
      </c>
      <c r="C18" s="107">
        <v>85175</v>
      </c>
      <c r="D18" s="39"/>
      <c r="E18" s="94">
        <v>66099</v>
      </c>
      <c r="G18" s="38">
        <v>78310</v>
      </c>
    </row>
    <row r="19" spans="1:5" ht="14.25">
      <c r="A19" s="65" t="s">
        <v>27</v>
      </c>
      <c r="B19" s="37">
        <v>8</v>
      </c>
      <c r="C19" s="1"/>
      <c r="D19" s="39"/>
      <c r="E19" s="41"/>
    </row>
    <row r="20" spans="1:7" ht="14.25">
      <c r="A20" s="62" t="s">
        <v>28</v>
      </c>
      <c r="C20" s="107">
        <v>4155</v>
      </c>
      <c r="D20" s="39"/>
      <c r="E20" s="94">
        <v>4009</v>
      </c>
      <c r="F20" s="43"/>
      <c r="G20" s="38">
        <v>27293</v>
      </c>
    </row>
    <row r="21" spans="1:7" ht="15.75" thickBot="1">
      <c r="A21" s="61" t="s">
        <v>29</v>
      </c>
      <c r="B21" s="40"/>
      <c r="C21" s="114">
        <v>711525</v>
      </c>
      <c r="D21" s="95"/>
      <c r="E21" s="115">
        <v>627251</v>
      </c>
      <c r="F21" s="43"/>
      <c r="G21" s="130">
        <v>558956</v>
      </c>
    </row>
    <row r="22" spans="1:5" ht="15" thickTop="1">
      <c r="A22" s="62"/>
      <c r="B22" s="42"/>
      <c r="C22" s="1"/>
      <c r="D22" s="33"/>
      <c r="E22" s="41"/>
    </row>
    <row r="23" spans="1:7" ht="17.25" customHeight="1">
      <c r="A23" s="66" t="s">
        <v>30</v>
      </c>
      <c r="B23" s="37">
        <v>9</v>
      </c>
      <c r="C23" s="107">
        <v>-33325</v>
      </c>
      <c r="D23" s="39"/>
      <c r="E23" s="97">
        <v>-12353</v>
      </c>
      <c r="G23" s="129">
        <v>-3413</v>
      </c>
    </row>
    <row r="24" spans="1:7" ht="17.25" customHeight="1">
      <c r="A24" s="66" t="s">
        <v>60</v>
      </c>
      <c r="B24" s="37">
        <v>10</v>
      </c>
      <c r="C24" s="107">
        <v>-291021</v>
      </c>
      <c r="D24" s="39"/>
      <c r="E24" s="94">
        <v>-243458</v>
      </c>
      <c r="G24" s="128">
        <v>-226511</v>
      </c>
    </row>
    <row r="25" spans="1:7" ht="14.25">
      <c r="A25" s="67" t="s">
        <v>31</v>
      </c>
      <c r="B25" s="37">
        <v>11</v>
      </c>
      <c r="C25" s="107">
        <v>-245890</v>
      </c>
      <c r="D25" s="39"/>
      <c r="E25" s="97">
        <v>-203308</v>
      </c>
      <c r="G25" s="128">
        <v>-171482</v>
      </c>
    </row>
    <row r="26" spans="1:7" ht="15.75" thickBot="1">
      <c r="A26" s="68" t="s">
        <v>32</v>
      </c>
      <c r="B26" s="44"/>
      <c r="C26" s="110">
        <v>141289</v>
      </c>
      <c r="D26" s="96"/>
      <c r="E26" s="113">
        <v>168132</v>
      </c>
      <c r="G26" s="127">
        <v>157550</v>
      </c>
    </row>
    <row r="27" spans="1:5" ht="15" thickTop="1">
      <c r="A27" s="69"/>
      <c r="B27" s="36"/>
      <c r="C27" s="1"/>
      <c r="D27" s="33"/>
      <c r="E27" s="53"/>
    </row>
    <row r="28" spans="1:7" ht="14.25">
      <c r="A28" s="69" t="s">
        <v>33</v>
      </c>
      <c r="B28" s="37">
        <v>12</v>
      </c>
      <c r="C28" s="111">
        <v>-11200</v>
      </c>
      <c r="D28" s="39"/>
      <c r="E28" s="94">
        <v>-8004</v>
      </c>
      <c r="G28" s="38">
        <v>-13282</v>
      </c>
    </row>
    <row r="29" spans="1:7" ht="15.75" thickBot="1">
      <c r="A29" s="68" t="s">
        <v>34</v>
      </c>
      <c r="B29" s="44"/>
      <c r="C29" s="112">
        <v>130089</v>
      </c>
      <c r="D29" s="98"/>
      <c r="E29" s="99">
        <v>160128</v>
      </c>
      <c r="F29" s="45"/>
      <c r="G29" s="131">
        <v>144268</v>
      </c>
    </row>
    <row r="30" spans="1:5" ht="15" thickTop="1">
      <c r="A30" s="70"/>
      <c r="B30" s="46"/>
      <c r="D30" s="48"/>
      <c r="E30" s="47"/>
    </row>
    <row r="31" spans="1:5" ht="15">
      <c r="A31" s="72"/>
      <c r="B31" s="49"/>
      <c r="C31" s="49"/>
      <c r="E31" s="49"/>
    </row>
    <row r="32" spans="1:5" ht="14.25">
      <c r="A32" s="76"/>
      <c r="B32" s="49"/>
      <c r="C32" s="49"/>
      <c r="E32" s="49"/>
    </row>
    <row r="33" spans="1:5" ht="14.25">
      <c r="A33" s="73"/>
      <c r="B33" s="49"/>
      <c r="C33" s="49"/>
      <c r="D33" s="39"/>
      <c r="E33" s="39"/>
    </row>
    <row r="34" spans="1:5" ht="12.75">
      <c r="A34" s="1" t="s">
        <v>21</v>
      </c>
      <c r="C34" s="43"/>
      <c r="D34" s="28"/>
      <c r="E34" s="28" t="s">
        <v>36</v>
      </c>
    </row>
    <row r="37" spans="1:7" ht="12.75">
      <c r="A37" t="s">
        <v>35</v>
      </c>
      <c r="E37" s="28" t="s">
        <v>37</v>
      </c>
      <c r="G37" s="45"/>
    </row>
    <row r="38" spans="1:5" ht="14.25">
      <c r="A38" s="76"/>
      <c r="B38" s="49"/>
      <c r="C38" s="49"/>
      <c r="D38" s="51"/>
      <c r="E38" s="51"/>
    </row>
    <row r="39" spans="1:5" ht="14.25">
      <c r="A39" s="76"/>
      <c r="B39" s="49"/>
      <c r="C39" s="49"/>
      <c r="E39" s="49"/>
    </row>
    <row r="40" spans="1:5" ht="15">
      <c r="A40" s="72"/>
      <c r="B40" s="49"/>
      <c r="C40" s="49"/>
      <c r="E40" s="49"/>
    </row>
    <row r="41" spans="1:5" ht="14.25">
      <c r="A41" s="73"/>
      <c r="B41" s="49"/>
      <c r="C41" s="49"/>
      <c r="D41" s="51"/>
      <c r="E41" s="51"/>
    </row>
    <row r="42" spans="1:5" ht="14.25">
      <c r="A42" s="73"/>
      <c r="B42" s="49"/>
      <c r="C42" s="49"/>
      <c r="D42" s="51"/>
      <c r="E42" s="51"/>
    </row>
    <row r="43" spans="1:5" ht="15">
      <c r="A43" s="72"/>
      <c r="B43" s="49"/>
      <c r="C43" s="49"/>
      <c r="D43" s="50"/>
      <c r="E43" s="50"/>
    </row>
    <row r="44" spans="1:5" ht="15">
      <c r="A44" s="72"/>
      <c r="B44" s="49"/>
      <c r="C44" s="49"/>
      <c r="D44" s="51"/>
      <c r="E44" s="51"/>
    </row>
    <row r="45" spans="1:5" ht="14.25">
      <c r="A45" s="73"/>
      <c r="B45" s="49"/>
      <c r="C45" s="49"/>
      <c r="D45" s="51"/>
      <c r="E45" s="51"/>
    </row>
    <row r="46" spans="1:5" ht="14.25">
      <c r="A46" s="73"/>
      <c r="B46" s="49"/>
      <c r="C46" s="49"/>
      <c r="D46" s="51"/>
      <c r="E46" s="51"/>
    </row>
    <row r="47" spans="1:5" ht="15">
      <c r="A47" s="72"/>
      <c r="B47" s="49"/>
      <c r="C47" s="49"/>
      <c r="D47" s="50"/>
      <c r="E47" s="50"/>
    </row>
    <row r="48" spans="1:5" ht="12.75">
      <c r="A48" s="74"/>
      <c r="B48" s="49"/>
      <c r="C48" s="50"/>
      <c r="D48" s="50"/>
      <c r="E48" s="50"/>
    </row>
    <row r="49" spans="1:5" ht="12.75">
      <c r="A49" s="75"/>
      <c r="B49" s="49"/>
      <c r="C49" s="52"/>
      <c r="D49" s="52"/>
      <c r="E49" s="52"/>
    </row>
    <row r="51" spans="3:4" ht="12.75">
      <c r="C51" s="43"/>
      <c r="D51" s="28"/>
    </row>
  </sheetData>
  <sheetProtection/>
  <mergeCells count="2">
    <mergeCell ref="A2:E2"/>
    <mergeCell ref="A1:E1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55.00390625" style="0" customWidth="1"/>
    <col min="2" max="2" width="12.8515625" style="0" customWidth="1"/>
    <col min="3" max="3" width="12.421875" style="0" customWidth="1"/>
  </cols>
  <sheetData>
    <row r="1" spans="1:3" ht="12.75">
      <c r="A1" s="148"/>
      <c r="B1" s="149"/>
      <c r="C1" s="149"/>
    </row>
    <row r="2" spans="1:3" ht="15">
      <c r="A2" s="150" t="s">
        <v>73</v>
      </c>
      <c r="B2" s="151"/>
      <c r="C2" s="151"/>
    </row>
    <row r="3" spans="1:3" ht="15">
      <c r="A3" s="205" t="s">
        <v>117</v>
      </c>
      <c r="B3" s="206"/>
      <c r="C3" s="151"/>
    </row>
    <row r="4" spans="1:3" ht="12.75">
      <c r="A4" s="152"/>
      <c r="B4" s="152"/>
      <c r="C4" s="152"/>
    </row>
    <row r="5" spans="1:3" ht="60">
      <c r="A5" s="136"/>
      <c r="B5" s="153" t="s">
        <v>115</v>
      </c>
      <c r="C5" s="153" t="s">
        <v>116</v>
      </c>
    </row>
    <row r="6" spans="1:3" ht="15">
      <c r="A6" s="136" t="s">
        <v>74</v>
      </c>
      <c r="B6" s="154" t="s">
        <v>75</v>
      </c>
      <c r="C6" s="154" t="s">
        <v>75</v>
      </c>
    </row>
    <row r="7" spans="1:3" ht="12.75">
      <c r="A7" s="132" t="s">
        <v>76</v>
      </c>
      <c r="B7" s="133">
        <v>736540</v>
      </c>
      <c r="C7" s="133">
        <v>568276</v>
      </c>
    </row>
    <row r="8" spans="1:3" ht="12.75">
      <c r="A8" s="132" t="s">
        <v>77</v>
      </c>
      <c r="B8" s="133">
        <v>-294439</v>
      </c>
      <c r="C8" s="133">
        <v>-164941</v>
      </c>
    </row>
    <row r="9" spans="1:3" ht="12.75">
      <c r="A9" s="132" t="s">
        <v>58</v>
      </c>
      <c r="B9" s="133">
        <v>168309</v>
      </c>
      <c r="C9" s="133">
        <v>152905</v>
      </c>
    </row>
    <row r="10" spans="1:3" ht="12.75">
      <c r="A10" s="132" t="s">
        <v>78</v>
      </c>
      <c r="B10" s="133">
        <v>-678</v>
      </c>
      <c r="C10" s="133">
        <v>-1342</v>
      </c>
    </row>
    <row r="11" spans="1:3" ht="12.75">
      <c r="A11" s="132" t="s">
        <v>79</v>
      </c>
      <c r="B11" s="133">
        <v>85175</v>
      </c>
      <c r="C11" s="133">
        <v>56792</v>
      </c>
    </row>
    <row r="12" spans="1:3" ht="24">
      <c r="A12" s="134" t="s">
        <v>80</v>
      </c>
      <c r="B12" s="133">
        <v>4275</v>
      </c>
      <c r="C12" s="133">
        <v>1170</v>
      </c>
    </row>
    <row r="13" spans="1:3" ht="12.75">
      <c r="A13" s="134" t="s">
        <v>81</v>
      </c>
      <c r="B13" s="133">
        <v>4273</v>
      </c>
      <c r="C13" s="133">
        <v>4009</v>
      </c>
    </row>
    <row r="14" spans="1:3" ht="12.75">
      <c r="A14" s="134" t="s">
        <v>82</v>
      </c>
      <c r="B14" s="133">
        <v>-459505</v>
      </c>
      <c r="C14" s="133">
        <v>-373837</v>
      </c>
    </row>
    <row r="15" spans="1:3" ht="24">
      <c r="A15" s="135" t="s">
        <v>83</v>
      </c>
      <c r="B15" s="155"/>
      <c r="C15" s="156"/>
    </row>
    <row r="16" spans="1:3" ht="12.75">
      <c r="A16" s="134" t="s">
        <v>84</v>
      </c>
      <c r="B16" s="157"/>
      <c r="C16" s="156"/>
    </row>
    <row r="17" spans="1:3" ht="12.75">
      <c r="A17" s="136" t="s">
        <v>85</v>
      </c>
      <c r="B17" s="155"/>
      <c r="C17" s="156"/>
    </row>
    <row r="18" spans="1:3" ht="24">
      <c r="A18" s="137" t="s">
        <v>86</v>
      </c>
      <c r="B18" s="133">
        <v>144</v>
      </c>
      <c r="C18" s="133">
        <v>56397</v>
      </c>
    </row>
    <row r="19" spans="1:3" ht="12.75">
      <c r="A19" s="138" t="s">
        <v>87</v>
      </c>
      <c r="B19" s="133">
        <v>-206386</v>
      </c>
      <c r="C19" s="133">
        <v>0</v>
      </c>
    </row>
    <row r="20" spans="1:3" ht="12.75">
      <c r="A20" s="134" t="s">
        <v>88</v>
      </c>
      <c r="B20" s="133">
        <v>538647</v>
      </c>
      <c r="C20" s="133">
        <v>-131890</v>
      </c>
    </row>
    <row r="21" spans="1:3" ht="12.75">
      <c r="A21" s="134" t="s">
        <v>89</v>
      </c>
      <c r="B21" s="133">
        <v>-241599</v>
      </c>
      <c r="C21" s="133">
        <v>-272330</v>
      </c>
    </row>
    <row r="22" spans="1:3" ht="12.75">
      <c r="A22" s="134" t="s">
        <v>90</v>
      </c>
      <c r="B22" s="133">
        <v>-13271</v>
      </c>
      <c r="C22" s="133">
        <v>-54545</v>
      </c>
    </row>
    <row r="23" spans="1:3" ht="12.75">
      <c r="A23" s="139" t="s">
        <v>91</v>
      </c>
      <c r="B23" s="155"/>
      <c r="C23" s="156"/>
    </row>
    <row r="24" spans="1:3" ht="12.75">
      <c r="A24" s="149"/>
      <c r="B24" s="156"/>
      <c r="C24" s="156"/>
    </row>
    <row r="25" spans="1:3" ht="12.75">
      <c r="A25" s="135" t="s">
        <v>92</v>
      </c>
      <c r="B25" s="133">
        <v>397733</v>
      </c>
      <c r="C25" s="133">
        <v>338154</v>
      </c>
    </row>
    <row r="26" spans="1:3" ht="24">
      <c r="A26" s="140" t="s">
        <v>86</v>
      </c>
      <c r="B26" s="155" t="s">
        <v>93</v>
      </c>
      <c r="C26" s="158" t="s">
        <v>93</v>
      </c>
    </row>
    <row r="27" spans="1:3" ht="12.75">
      <c r="A27" s="141" t="s">
        <v>94</v>
      </c>
      <c r="B27" s="133">
        <v>-78977</v>
      </c>
      <c r="C27" s="133">
        <v>341185</v>
      </c>
    </row>
    <row r="28" spans="1:3" ht="12.75">
      <c r="A28" s="134" t="s">
        <v>95</v>
      </c>
      <c r="B28" s="133">
        <v>5038</v>
      </c>
      <c r="C28" s="133">
        <v>-25217</v>
      </c>
    </row>
    <row r="29" spans="1:3" ht="12.75">
      <c r="A29" s="134" t="s">
        <v>56</v>
      </c>
      <c r="B29" s="133">
        <v>30499</v>
      </c>
      <c r="C29" s="133">
        <v>-61599</v>
      </c>
    </row>
    <row r="30" spans="1:3" ht="12.75">
      <c r="A30" s="142" t="s">
        <v>96</v>
      </c>
      <c r="B30" s="143">
        <f>SUM(B7:B29)</f>
        <v>675778</v>
      </c>
      <c r="C30" s="143">
        <f>SUM(C7:C29)</f>
        <v>433187</v>
      </c>
    </row>
    <row r="31" spans="1:3" ht="13.5" thickBot="1">
      <c r="A31" s="144" t="s">
        <v>97</v>
      </c>
      <c r="B31" s="146">
        <v>-11200</v>
      </c>
      <c r="C31" s="146">
        <v>-8004</v>
      </c>
    </row>
    <row r="32" spans="1:3" ht="13.5" thickBot="1">
      <c r="A32" s="145" t="s">
        <v>98</v>
      </c>
      <c r="B32" s="143">
        <f>SUM(B30:B31)</f>
        <v>664578</v>
      </c>
      <c r="C32" s="143">
        <f>SUM(C30:C31)</f>
        <v>425183</v>
      </c>
    </row>
    <row r="33" spans="1:3" ht="12.75">
      <c r="A33" s="159" t="s">
        <v>99</v>
      </c>
      <c r="B33" s="157"/>
      <c r="C33" s="160"/>
    </row>
    <row r="34" spans="1:3" ht="12.75">
      <c r="A34" s="132" t="s">
        <v>133</v>
      </c>
      <c r="B34" s="133">
        <v>0</v>
      </c>
      <c r="C34" s="133">
        <v>25000</v>
      </c>
    </row>
    <row r="35" spans="1:3" ht="12.75">
      <c r="A35" s="132" t="s">
        <v>100</v>
      </c>
      <c r="B35" s="146">
        <v>0</v>
      </c>
      <c r="C35" s="146">
        <v>-7600</v>
      </c>
    </row>
    <row r="36" spans="1:3" ht="13.5" thickBot="1">
      <c r="A36" s="144" t="s">
        <v>135</v>
      </c>
      <c r="B36" s="133">
        <v>-93967</v>
      </c>
      <c r="C36" s="133">
        <v>-105218</v>
      </c>
    </row>
    <row r="37" spans="1:3" ht="12.75">
      <c r="A37" s="161" t="s">
        <v>134</v>
      </c>
      <c r="B37" s="133">
        <v>23</v>
      </c>
      <c r="C37" s="133">
        <v>0</v>
      </c>
    </row>
    <row r="38" spans="1:3" ht="13.5" thickBot="1">
      <c r="A38" s="145" t="s">
        <v>101</v>
      </c>
      <c r="B38" s="143">
        <f>SUM(B34:B37)</f>
        <v>-93944</v>
      </c>
      <c r="C38" s="143">
        <f>SUM(C34:C37)</f>
        <v>-87818</v>
      </c>
    </row>
    <row r="39" spans="1:3" ht="12.75">
      <c r="A39" s="136" t="s">
        <v>102</v>
      </c>
      <c r="B39" s="155"/>
      <c r="C39" s="160"/>
    </row>
    <row r="40" spans="1:3" ht="12.75">
      <c r="A40" s="132" t="s">
        <v>103</v>
      </c>
      <c r="B40" s="133">
        <v>3186</v>
      </c>
      <c r="C40" s="133">
        <v>0</v>
      </c>
    </row>
    <row r="41" spans="1:3" ht="12.75">
      <c r="A41" s="132" t="s">
        <v>104</v>
      </c>
      <c r="B41" s="162"/>
      <c r="C41" s="162"/>
    </row>
    <row r="42" spans="1:3" ht="12.75">
      <c r="A42" s="163" t="s">
        <v>105</v>
      </c>
      <c r="B42" s="133">
        <v>115</v>
      </c>
      <c r="C42" s="133">
        <v>-205</v>
      </c>
    </row>
    <row r="43" spans="1:3" ht="13.5" thickBot="1">
      <c r="A43" s="144" t="s">
        <v>106</v>
      </c>
      <c r="B43" s="146">
        <v>-291</v>
      </c>
      <c r="C43" s="146">
        <v>-368</v>
      </c>
    </row>
    <row r="44" spans="1:3" ht="13.5" thickBot="1">
      <c r="A44" s="145" t="s">
        <v>98</v>
      </c>
      <c r="B44" s="143">
        <f>SUM(B39:B43)</f>
        <v>3010</v>
      </c>
      <c r="C44" s="143">
        <f>SUM(C39:C43)</f>
        <v>-573</v>
      </c>
    </row>
    <row r="45" spans="1:3" ht="12.75">
      <c r="A45" s="147" t="s">
        <v>107</v>
      </c>
      <c r="B45" s="143">
        <f>SUM(B44,B38,B32)</f>
        <v>573644</v>
      </c>
      <c r="C45" s="143">
        <f>SUM(C44,C38,C32)</f>
        <v>336792</v>
      </c>
    </row>
    <row r="46" spans="1:3" ht="12.75">
      <c r="A46" s="134" t="s">
        <v>108</v>
      </c>
      <c r="B46" s="133">
        <v>-8127</v>
      </c>
      <c r="C46" s="133">
        <v>2029</v>
      </c>
    </row>
    <row r="47" spans="1:3" ht="12.75">
      <c r="A47" s="132" t="s">
        <v>109</v>
      </c>
      <c r="B47" s="133">
        <v>2007422</v>
      </c>
      <c r="C47" s="133">
        <v>1572150</v>
      </c>
    </row>
    <row r="48" spans="1:3" ht="12.75">
      <c r="A48" s="136" t="s">
        <v>110</v>
      </c>
      <c r="B48" s="143">
        <f>SUM(B45:B47)</f>
        <v>2572939</v>
      </c>
      <c r="C48" s="143">
        <f>SUM(C45:C47)</f>
        <v>1910971</v>
      </c>
    </row>
    <row r="49" spans="1:3" ht="12.75">
      <c r="A49" s="164"/>
      <c r="B49" s="165"/>
      <c r="C49" s="165"/>
    </row>
    <row r="50" spans="1:3" ht="12.75">
      <c r="A50" s="164"/>
      <c r="B50" s="165"/>
      <c r="C50" s="165"/>
    </row>
    <row r="51" spans="1:3" ht="14.25">
      <c r="A51" s="166"/>
      <c r="B51" s="167"/>
      <c r="C51" s="168"/>
    </row>
    <row r="52" spans="1:3" ht="14.25">
      <c r="A52" s="166" t="s">
        <v>111</v>
      </c>
      <c r="B52" s="169"/>
      <c r="C52" s="166" t="s">
        <v>112</v>
      </c>
    </row>
    <row r="53" spans="1:3" ht="14.25">
      <c r="A53" s="166"/>
      <c r="B53" s="170"/>
      <c r="C53" s="166"/>
    </row>
    <row r="54" spans="1:3" ht="14.25">
      <c r="A54" s="166"/>
      <c r="B54" s="170"/>
      <c r="C54" s="166"/>
    </row>
    <row r="55" spans="1:3" ht="14.25">
      <c r="A55" s="166" t="s">
        <v>113</v>
      </c>
      <c r="B55" s="151"/>
      <c r="C55" s="166" t="s">
        <v>114</v>
      </c>
    </row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7">
      <selection activeCell="A31" sqref="A31"/>
    </sheetView>
  </sheetViews>
  <sheetFormatPr defaultColWidth="9.140625" defaultRowHeight="12.75"/>
  <cols>
    <col min="1" max="1" width="45.8515625" style="0" customWidth="1"/>
    <col min="2" max="2" width="11.00390625" style="0" customWidth="1"/>
    <col min="3" max="3" width="12.8515625" style="0" customWidth="1"/>
    <col min="4" max="4" width="11.57421875" style="0" customWidth="1"/>
    <col min="5" max="5" width="12.8515625" style="0" customWidth="1"/>
    <col min="6" max="6" width="11.140625" style="0" customWidth="1"/>
  </cols>
  <sheetData>
    <row r="1" spans="1:6" ht="15.75">
      <c r="A1" s="171"/>
      <c r="B1" s="172"/>
      <c r="C1" s="173"/>
      <c r="D1" s="173"/>
      <c r="E1" s="173"/>
      <c r="F1" s="173"/>
    </row>
    <row r="2" spans="1:6" ht="15.75">
      <c r="A2" s="171"/>
      <c r="B2" s="172"/>
      <c r="C2" s="173"/>
      <c r="D2" s="173"/>
      <c r="E2" s="173"/>
      <c r="F2" s="173"/>
    </row>
    <row r="3" spans="1:6" ht="15.75">
      <c r="A3" s="171"/>
      <c r="B3" s="173"/>
      <c r="C3" s="172"/>
      <c r="D3" s="172"/>
      <c r="E3" s="172"/>
      <c r="F3" s="172"/>
    </row>
    <row r="4" spans="1:6" ht="15">
      <c r="A4" s="207" t="s">
        <v>73</v>
      </c>
      <c r="B4" s="208"/>
      <c r="C4" s="208"/>
      <c r="D4" s="208"/>
      <c r="E4" s="208"/>
      <c r="F4" s="174"/>
    </row>
    <row r="5" spans="1:6" ht="15">
      <c r="A5" s="207" t="s">
        <v>130</v>
      </c>
      <c r="B5" s="205"/>
      <c r="C5" s="205"/>
      <c r="D5" s="205"/>
      <c r="E5" s="205"/>
      <c r="F5" s="175"/>
    </row>
    <row r="6" spans="1:6" ht="15">
      <c r="A6" s="176"/>
      <c r="B6" s="175"/>
      <c r="C6" s="175"/>
      <c r="D6" s="175"/>
      <c r="E6" s="175"/>
      <c r="F6" s="175"/>
    </row>
    <row r="7" spans="1:6" ht="45">
      <c r="A7" s="177"/>
      <c r="B7" s="178" t="s">
        <v>118</v>
      </c>
      <c r="C7" s="178" t="s">
        <v>64</v>
      </c>
      <c r="D7" s="178" t="s">
        <v>119</v>
      </c>
      <c r="E7" s="178" t="s">
        <v>19</v>
      </c>
      <c r="F7" s="178" t="s">
        <v>120</v>
      </c>
    </row>
    <row r="8" spans="1:6" ht="15">
      <c r="A8" s="177"/>
      <c r="B8" s="184"/>
      <c r="C8" s="184"/>
      <c r="D8" s="184"/>
      <c r="E8" s="184"/>
      <c r="F8" s="184"/>
    </row>
    <row r="9" spans="1:6" ht="15">
      <c r="A9" s="179" t="s">
        <v>121</v>
      </c>
      <c r="B9" s="197">
        <v>622243</v>
      </c>
      <c r="C9" s="180">
        <v>414</v>
      </c>
      <c r="D9" s="180" t="s">
        <v>93</v>
      </c>
      <c r="E9" s="197">
        <v>241237</v>
      </c>
      <c r="F9" s="197">
        <f>SUM(B9:E9)</f>
        <v>863894</v>
      </c>
    </row>
    <row r="10" spans="1:6" ht="14.25">
      <c r="A10" s="181" t="s">
        <v>122</v>
      </c>
      <c r="B10" s="182">
        <v>0</v>
      </c>
      <c r="C10" s="182">
        <v>153</v>
      </c>
      <c r="D10" s="182">
        <v>0</v>
      </c>
      <c r="E10" s="198">
        <v>90940</v>
      </c>
      <c r="F10" s="198">
        <f>SUM(B10:E10)</f>
        <v>91093</v>
      </c>
    </row>
    <row r="11" spans="1:6" ht="15.75" thickBot="1">
      <c r="A11" s="183" t="s">
        <v>123</v>
      </c>
      <c r="B11" s="191">
        <v>0</v>
      </c>
      <c r="C11" s="202">
        <f>SUM(C10:C10)</f>
        <v>153</v>
      </c>
      <c r="D11" s="191">
        <v>0</v>
      </c>
      <c r="E11" s="202">
        <f>SUM(E10:E10)</f>
        <v>90940</v>
      </c>
      <c r="F11" s="202">
        <f>SUM(F10:F10)</f>
        <v>91093</v>
      </c>
    </row>
    <row r="12" spans="1:6" ht="14.25">
      <c r="A12" s="184" t="s">
        <v>124</v>
      </c>
      <c r="B12" s="198"/>
      <c r="C12" s="185">
        <v>160307</v>
      </c>
      <c r="D12" s="185">
        <v>0</v>
      </c>
      <c r="E12" s="185">
        <v>-160307</v>
      </c>
      <c r="F12" s="199">
        <f>SUM(B12:E12)</f>
        <v>0</v>
      </c>
    </row>
    <row r="13" spans="1:6" ht="15">
      <c r="A13" s="184" t="s">
        <v>125</v>
      </c>
      <c r="B13" s="186"/>
      <c r="C13" s="187"/>
      <c r="D13" s="187"/>
      <c r="E13" s="182">
        <v>-69820</v>
      </c>
      <c r="F13" s="188">
        <f>SUM(B13:E13)</f>
        <v>-69820</v>
      </c>
    </row>
    <row r="14" spans="1:6" ht="15.75" thickBot="1">
      <c r="A14" s="183" t="s">
        <v>126</v>
      </c>
      <c r="B14" s="202">
        <f>SUM(B12:B13)</f>
        <v>0</v>
      </c>
      <c r="C14" s="191">
        <f>SUM(C12:C13)</f>
        <v>160307</v>
      </c>
      <c r="D14" s="191">
        <f>SUM(D12:D13)</f>
        <v>0</v>
      </c>
      <c r="E14" s="191">
        <f>SUM(E12:E13)</f>
        <v>-230127</v>
      </c>
      <c r="F14" s="186">
        <f>SUM(B14:E14)</f>
        <v>-69820</v>
      </c>
    </row>
    <row r="15" spans="1:6" ht="14.25">
      <c r="A15" s="181" t="s">
        <v>127</v>
      </c>
      <c r="B15" s="185">
        <v>0</v>
      </c>
      <c r="C15" s="182">
        <v>0</v>
      </c>
      <c r="D15" s="188">
        <v>0</v>
      </c>
      <c r="E15" s="198">
        <v>0</v>
      </c>
      <c r="F15" s="185">
        <v>0</v>
      </c>
    </row>
    <row r="16" spans="1:6" ht="15.75" thickBot="1">
      <c r="A16" s="179" t="s">
        <v>129</v>
      </c>
      <c r="B16" s="200">
        <f>B6+B9+B13+B15</f>
        <v>622243</v>
      </c>
      <c r="C16" s="200">
        <f>C6+C9+C13+C15</f>
        <v>414</v>
      </c>
      <c r="D16" s="189">
        <v>0</v>
      </c>
      <c r="E16" s="200">
        <f>E6+E9+E13+E15</f>
        <v>171417</v>
      </c>
      <c r="F16" s="200">
        <f>SUM(B16:E16)</f>
        <v>794074</v>
      </c>
    </row>
    <row r="17" spans="1:6" ht="15.75" thickTop="1">
      <c r="A17" s="179"/>
      <c r="B17" s="201"/>
      <c r="C17" s="201"/>
      <c r="D17" s="190"/>
      <c r="E17" s="201"/>
      <c r="F17" s="201"/>
    </row>
    <row r="18" spans="1:6" ht="15">
      <c r="A18" s="179" t="s">
        <v>131</v>
      </c>
      <c r="B18" s="197">
        <v>622243</v>
      </c>
      <c r="C18" s="180">
        <v>0</v>
      </c>
      <c r="D18" s="180">
        <v>0</v>
      </c>
      <c r="E18" s="197">
        <v>102050</v>
      </c>
      <c r="F18" s="197">
        <f>SUM(B18:E18)</f>
        <v>724293</v>
      </c>
    </row>
    <row r="19" spans="1:6" ht="14.25">
      <c r="A19" s="193" t="s">
        <v>128</v>
      </c>
      <c r="B19" s="182">
        <v>0</v>
      </c>
      <c r="C19" s="182">
        <v>0</v>
      </c>
      <c r="D19" s="182">
        <v>0</v>
      </c>
      <c r="E19" s="182">
        <v>39149</v>
      </c>
      <c r="F19" s="198">
        <f>SUM(B19:E19)</f>
        <v>39149</v>
      </c>
    </row>
    <row r="20" spans="1:6" ht="15.75" thickBot="1">
      <c r="A20" s="183" t="s">
        <v>123</v>
      </c>
      <c r="B20" s="191">
        <f>SUM(B18:B19)</f>
        <v>622243</v>
      </c>
      <c r="C20" s="191">
        <f>SUM(C18:C19)</f>
        <v>0</v>
      </c>
      <c r="D20" s="191">
        <f>SUM(D18:D19)</f>
        <v>0</v>
      </c>
      <c r="E20" s="191">
        <f>SUM(E18:E19)</f>
        <v>141199</v>
      </c>
      <c r="F20" s="202">
        <f>SUM(B20:E20)</f>
        <v>763442</v>
      </c>
    </row>
    <row r="21" spans="1:6" ht="14.25">
      <c r="A21" s="184" t="s">
        <v>124</v>
      </c>
      <c r="B21" s="192">
        <v>159744</v>
      </c>
      <c r="C21" s="192">
        <v>115</v>
      </c>
      <c r="D21" s="192">
        <v>0</v>
      </c>
      <c r="E21" s="192">
        <v>0</v>
      </c>
      <c r="F21" s="185">
        <f>SUM(B21:E21)</f>
        <v>159859</v>
      </c>
    </row>
    <row r="22" spans="1:6" ht="14.25">
      <c r="A22" s="184" t="s">
        <v>125</v>
      </c>
      <c r="B22" s="185">
        <v>0</v>
      </c>
      <c r="C22" s="182">
        <v>0</v>
      </c>
      <c r="D22" s="182">
        <v>0</v>
      </c>
      <c r="E22" s="192">
        <v>0</v>
      </c>
      <c r="F22" s="182">
        <f>SUM(B22:E22)</f>
        <v>0</v>
      </c>
    </row>
    <row r="23" spans="1:6" ht="15.75" thickBot="1">
      <c r="A23" s="183" t="s">
        <v>126</v>
      </c>
      <c r="B23" s="202">
        <f>SUM(B21:B22)</f>
        <v>159744</v>
      </c>
      <c r="C23" s="202">
        <f>SUM(C21:C22)</f>
        <v>115</v>
      </c>
      <c r="D23" s="202">
        <f>SUM(D21:D22)</f>
        <v>0</v>
      </c>
      <c r="E23" s="202">
        <f>SUM(E21:E22)</f>
        <v>0</v>
      </c>
      <c r="F23" s="186">
        <f>SUM(F21:F22)</f>
        <v>159859</v>
      </c>
    </row>
    <row r="24" spans="1:6" ht="15.75" thickBot="1">
      <c r="A24" s="179" t="s">
        <v>132</v>
      </c>
      <c r="B24" s="200">
        <f>B20+B23</f>
        <v>781987</v>
      </c>
      <c r="C24" s="200">
        <f>C20+C23</f>
        <v>115</v>
      </c>
      <c r="D24" s="200">
        <f>D20+D23</f>
        <v>0</v>
      </c>
      <c r="E24" s="200">
        <f>E20+E23</f>
        <v>141199</v>
      </c>
      <c r="F24" s="200">
        <f>SUM(B24:E24)</f>
        <v>923301</v>
      </c>
    </row>
    <row r="25" spans="1:6" ht="15.75" thickTop="1">
      <c r="A25" s="178"/>
      <c r="B25" s="194"/>
      <c r="C25" s="194"/>
      <c r="D25" s="194"/>
      <c r="E25" s="194"/>
      <c r="F25" s="194"/>
    </row>
    <row r="26" spans="1:6" ht="15">
      <c r="A26" s="178"/>
      <c r="B26" s="194"/>
      <c r="C26" s="194"/>
      <c r="D26" s="194"/>
      <c r="E26" s="194"/>
      <c r="F26" s="194"/>
    </row>
    <row r="27" spans="1:6" ht="15">
      <c r="A27" s="178"/>
      <c r="B27" s="194"/>
      <c r="C27" s="194"/>
      <c r="D27" s="194"/>
      <c r="E27" s="194"/>
      <c r="F27" s="194"/>
    </row>
    <row r="28" spans="1:6" ht="15">
      <c r="A28" s="178"/>
      <c r="B28" s="194"/>
      <c r="C28" s="194"/>
      <c r="D28" s="194"/>
      <c r="E28" s="194"/>
      <c r="F28" s="194"/>
    </row>
    <row r="29" spans="1:6" ht="15">
      <c r="A29" s="195"/>
      <c r="B29" s="177"/>
      <c r="C29" s="177"/>
      <c r="D29" s="177"/>
      <c r="E29" s="177"/>
      <c r="F29" s="177"/>
    </row>
    <row r="30" spans="1:6" ht="15">
      <c r="A30" s="195"/>
      <c r="B30" s="177"/>
      <c r="C30" s="177"/>
      <c r="D30" s="177"/>
      <c r="E30" s="177"/>
      <c r="F30" s="177"/>
    </row>
    <row r="31" spans="1:6" ht="15">
      <c r="A31" s="166" t="s">
        <v>111</v>
      </c>
      <c r="B31" s="169"/>
      <c r="C31" s="173"/>
      <c r="D31" s="166" t="s">
        <v>112</v>
      </c>
      <c r="E31" s="177"/>
      <c r="F31" s="177"/>
    </row>
    <row r="32" spans="1:6" ht="15">
      <c r="A32" s="166"/>
      <c r="B32" s="170"/>
      <c r="C32" s="173"/>
      <c r="D32" s="166"/>
      <c r="E32" s="175"/>
      <c r="F32" s="177"/>
    </row>
    <row r="33" spans="1:6" ht="15">
      <c r="A33" s="166"/>
      <c r="B33" s="170"/>
      <c r="C33" s="173"/>
      <c r="D33" s="166"/>
      <c r="E33" s="177"/>
      <c r="F33" s="177"/>
    </row>
    <row r="34" spans="1:6" ht="15">
      <c r="A34" s="166" t="s">
        <v>113</v>
      </c>
      <c r="B34" s="151"/>
      <c r="C34" s="173"/>
      <c r="D34" s="166" t="s">
        <v>114</v>
      </c>
      <c r="E34" s="177"/>
      <c r="F34" s="177"/>
    </row>
    <row r="35" spans="1:6" ht="14.25">
      <c r="A35" s="196"/>
      <c r="B35" s="184"/>
      <c r="C35" s="184"/>
      <c r="D35" s="184"/>
      <c r="E35" s="184"/>
      <c r="F35" s="184"/>
    </row>
  </sheetData>
  <sheetProtection/>
  <mergeCells count="2">
    <mergeCell ref="A4:E4"/>
    <mergeCell ref="A5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Жетимишова Нурcада Жетимишовна</cp:lastModifiedBy>
  <cp:lastPrinted>2013-05-03T03:20:24Z</cp:lastPrinted>
  <dcterms:created xsi:type="dcterms:W3CDTF">1996-10-08T23:32:33Z</dcterms:created>
  <dcterms:modified xsi:type="dcterms:W3CDTF">2015-06-23T05:35:06Z</dcterms:modified>
  <cp:category/>
  <cp:version/>
  <cp:contentType/>
  <cp:contentStatus/>
</cp:coreProperties>
</file>