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11" i="5"/>
  <c r="C19" i="5" s="1"/>
  <c r="C21" i="5" s="1"/>
  <c r="C25" i="5" s="1"/>
  <c r="C28" i="5" s="1"/>
  <c r="C30" i="5" s="1"/>
  <c r="C31" i="5" s="1"/>
  <c r="B11" i="5"/>
  <c r="B19" i="5" s="1"/>
  <c r="B21" i="5" s="1"/>
  <c r="B25" i="5" s="1"/>
  <c r="B28" i="5" s="1"/>
  <c r="B30" i="5" s="1"/>
  <c r="B31" i="5" s="1"/>
  <c r="C9" i="5"/>
  <c r="B9" i="5"/>
  <c r="C47" i="3"/>
  <c r="B47" i="3"/>
  <c r="D45" i="3"/>
  <c r="C45" i="3"/>
  <c r="B45" i="3"/>
  <c r="D38" i="3"/>
  <c r="D47" i="3" s="1"/>
  <c r="C38" i="3"/>
  <c r="B38" i="3"/>
  <c r="C20" i="3"/>
  <c r="B20" i="3"/>
  <c r="D19" i="3"/>
  <c r="C19" i="3"/>
  <c r="B19" i="3"/>
  <c r="D16" i="3"/>
  <c r="D20" i="3" s="1"/>
  <c r="C16" i="3"/>
  <c r="B16" i="3"/>
  <c r="D11" i="3"/>
  <c r="C11" i="3"/>
  <c r="C26" i="3" s="1"/>
  <c r="B11" i="3"/>
  <c r="B26" i="3" l="1"/>
  <c r="D26" i="3"/>
</calcChain>
</file>

<file path=xl/sharedStrings.xml><?xml version="1.0" encoding="utf-8"?>
<sst xmlns="http://schemas.openxmlformats.org/spreadsheetml/2006/main" count="75" uniqueCount="64">
  <si>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</si>
  <si>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</si>
  <si>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</si>
  <si>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</si>
  <si>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</si>
  <si>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</si>
  <si>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</si>
  <si>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</si>
  <si>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</si>
  <si>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</si>
  <si>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</si>
  <si>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</si>
  <si>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</si>
  <si>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</si>
  <si>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</si>
  <si>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</si>
  <si>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</si>
  <si>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</si>
  <si>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</si>
  <si>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</si>
  <si>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</si>
  <si>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</si>
  <si>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</si>
  <si>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</si>
  <si>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</si>
  <si>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</si>
  <si>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</si>
  <si>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</si>
  <si>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</si>
  <si>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</si>
  <si>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</si>
  <si>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</si>
  <si>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</si>
  <si>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</si>
  <si>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</si>
  <si>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</si>
  <si>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</si>
  <si>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</si>
  <si>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</si>
  <si>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</si>
  <si>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</si>
  <si>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</si>
  <si>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</si>
  <si>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</si>
  <si>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</si>
  <si>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</si>
  <si>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</si>
  <si>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</si>
  <si>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</si>
  <si>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</si>
  <si>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</si>
  <si>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</si>
  <si>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</si>
  <si>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</si>
  <si>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</si>
  <si>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</si>
  <si>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</si>
  <si>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</si>
  <si>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2017-жылдын 31-октябрына карата финансылык абал жөнүндө отчет  </t>
  </si>
  <si>
    <t>Октябрь 2017 г.</t>
  </si>
  <si>
    <t>Октябрь 2016 г.</t>
  </si>
  <si>
    <t>"Коммерциялык банк КЫРГЫЗСТАН " ААКтын 2017-жылдын 31-октябрына карата  жалпы киреше отчету</t>
  </si>
  <si>
    <t>Октябрь 2017 ж.</t>
  </si>
  <si>
    <t>Октябрь 2016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</si>
</sst>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wrapText="1"/>
    </xf>
    <xf numFmtId="165" fontId="10" fillId="3" borderId="0" xfId="8" applyNumberFormat="1" applyFont="1" applyFill="1" applyBorder="1" applyAlignment="1">
      <alignment vertical="center"/>
    </xf>
    <xf numFmtId="165" fontId="19" fillId="0" borderId="0" xfId="8" applyNumberFormat="1" applyFont="1" applyFill="1" applyBorder="1" applyAlignment="1">
      <alignment vertical="center"/>
    </xf>
    <xf numFmtId="165" fontId="20" fillId="0" borderId="0" xfId="8" applyNumberFormat="1" applyFont="1" applyFill="1" applyBorder="1" applyAlignment="1">
      <alignment vertical="center"/>
    </xf>
    <xf numFmtId="0" fontId="20" fillId="0" borderId="0" xfId="0" applyFont="1" applyFill="1" applyBorder="1"/>
    <xf numFmtId="3" fontId="10" fillId="3" borderId="0" xfId="7" applyNumberFormat="1" applyFont="1" applyFill="1" applyBorder="1" applyAlignment="1">
      <alignment vertical="center"/>
    </xf>
    <xf numFmtId="165" fontId="20" fillId="0" borderId="0" xfId="8" applyNumberFormat="1" applyFont="1" applyFill="1" applyBorder="1" applyAlignment="1"/>
    <xf numFmtId="165" fontId="19" fillId="0" borderId="0" xfId="9" applyNumberFormat="1" applyFont="1" applyFill="1" applyBorder="1" applyAlignment="1">
      <alignment vertical="center"/>
    </xf>
    <xf numFmtId="0" fontId="20" fillId="0" borderId="0" xfId="7" applyFont="1" applyFill="1" applyBorder="1" applyAlignment="1">
      <alignment vertical="center"/>
    </xf>
    <xf numFmtId="165" fontId="19" fillId="0" borderId="3" xfId="8" applyNumberFormat="1" applyFont="1" applyFill="1" applyBorder="1" applyAlignment="1">
      <alignment vertical="center"/>
    </xf>
    <xf numFmtId="165" fontId="20" fillId="0" borderId="0" xfId="8" applyNumberFormat="1" applyFont="1" applyFill="1" applyBorder="1" applyAlignment="1">
      <alignment vertical="center" wrapText="1"/>
    </xf>
    <xf numFmtId="165" fontId="19" fillId="0" borderId="3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2" zoomScaleNormal="100" workbookViewId="0">
      <selection activeCell="G18" sqref="G18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72" t="s">
        <v>57</v>
      </c>
      <c r="B1" s="72"/>
      <c r="C1" s="72"/>
    </row>
    <row r="2" spans="1:9" ht="14.25" customHeight="1" x14ac:dyDescent="0.25">
      <c r="A2" s="72" t="s">
        <v>58</v>
      </c>
      <c r="B2" s="72"/>
      <c r="C2" s="72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59</v>
      </c>
      <c r="C5" s="29" t="s">
        <v>60</v>
      </c>
      <c r="D5" s="29" t="s">
        <v>60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I7" s="12"/>
    </row>
    <row r="8" spans="1:9" x14ac:dyDescent="0.2">
      <c r="A8" s="2" t="s">
        <v>3</v>
      </c>
      <c r="B8" s="16">
        <v>1535137</v>
      </c>
      <c r="C8" s="16">
        <v>1027240</v>
      </c>
      <c r="D8" s="16">
        <v>1413645</v>
      </c>
      <c r="I8" s="12"/>
    </row>
    <row r="9" spans="1:9" x14ac:dyDescent="0.2">
      <c r="A9" s="3" t="s">
        <v>4</v>
      </c>
      <c r="B9" s="16">
        <v>1027195</v>
      </c>
      <c r="C9" s="16">
        <v>1159511</v>
      </c>
      <c r="D9" s="16">
        <v>1592040</v>
      </c>
      <c r="I9" s="12"/>
    </row>
    <row r="10" spans="1:9" x14ac:dyDescent="0.2">
      <c r="A10" s="3" t="s">
        <v>5</v>
      </c>
      <c r="B10" s="16">
        <v>339805</v>
      </c>
      <c r="C10" s="16">
        <v>460202</v>
      </c>
      <c r="D10" s="16">
        <v>549428</v>
      </c>
      <c r="I10" s="12"/>
    </row>
    <row r="11" spans="1:9" ht="15" x14ac:dyDescent="0.25">
      <c r="A11" s="5" t="s">
        <v>6</v>
      </c>
      <c r="B11" s="13">
        <f>B8+B9+B10</f>
        <v>2902137</v>
      </c>
      <c r="C11" s="13">
        <f>C8+C9+C10</f>
        <v>2646953</v>
      </c>
      <c r="D11" s="13">
        <f>D8+D9+D10</f>
        <v>3555113</v>
      </c>
      <c r="I11" s="12"/>
    </row>
    <row r="12" spans="1:9" x14ac:dyDescent="0.2">
      <c r="A12" s="2" t="s">
        <v>24</v>
      </c>
      <c r="B12" s="15">
        <v>1223120</v>
      </c>
      <c r="C12" s="15">
        <v>787910</v>
      </c>
      <c r="D12" s="15">
        <v>802697</v>
      </c>
      <c r="I12" s="12"/>
    </row>
    <row r="13" spans="1:9" ht="32.25" customHeight="1" x14ac:dyDescent="0.2">
      <c r="A13" s="2" t="s">
        <v>23</v>
      </c>
      <c r="B13" s="16">
        <v>8872</v>
      </c>
      <c r="C13" s="16">
        <v>514385</v>
      </c>
      <c r="D13" s="16">
        <v>469332</v>
      </c>
      <c r="I13" s="12"/>
    </row>
    <row r="14" spans="1:9" ht="32.25" customHeight="1" x14ac:dyDescent="0.2">
      <c r="A14" s="2" t="s">
        <v>22</v>
      </c>
      <c r="B14" s="16">
        <v>293826</v>
      </c>
      <c r="C14" s="16">
        <v>199416</v>
      </c>
      <c r="D14" s="16">
        <v>241466</v>
      </c>
      <c r="I14" s="12"/>
    </row>
    <row r="15" spans="1:9" ht="14.25" customHeight="1" x14ac:dyDescent="0.2">
      <c r="A15" s="3" t="s">
        <v>25</v>
      </c>
      <c r="B15" s="32">
        <v>-409</v>
      </c>
      <c r="C15" s="32">
        <v>-541</v>
      </c>
      <c r="D15" s="32">
        <v>-402</v>
      </c>
      <c r="I15" s="12"/>
    </row>
    <row r="16" spans="1:9" ht="15" customHeight="1" x14ac:dyDescent="0.25">
      <c r="A16" s="5" t="s">
        <v>26</v>
      </c>
      <c r="B16" s="13">
        <f>B14+B15</f>
        <v>293417</v>
      </c>
      <c r="C16" s="13">
        <f>C14+C15</f>
        <v>198875</v>
      </c>
      <c r="D16" s="13">
        <f>D14+D15</f>
        <v>241064</v>
      </c>
      <c r="I16" s="12"/>
    </row>
    <row r="17" spans="1:9" x14ac:dyDescent="0.2">
      <c r="A17" s="8" t="s">
        <v>27</v>
      </c>
      <c r="B17" s="16">
        <v>7136283</v>
      </c>
      <c r="C17" s="16">
        <v>6172725</v>
      </c>
      <c r="D17" s="16">
        <v>6390087</v>
      </c>
      <c r="I17" s="12"/>
    </row>
    <row r="18" spans="1:9" x14ac:dyDescent="0.2">
      <c r="A18" s="3" t="s">
        <v>25</v>
      </c>
      <c r="B18" s="32">
        <v>-507645</v>
      </c>
      <c r="C18" s="32">
        <v>-395281</v>
      </c>
      <c r="D18" s="32">
        <v>-412992</v>
      </c>
      <c r="I18" s="12"/>
    </row>
    <row r="19" spans="1:9" ht="15" x14ac:dyDescent="0.25">
      <c r="A19" s="9" t="s">
        <v>28</v>
      </c>
      <c r="B19" s="14">
        <f>B17+B18</f>
        <v>6628638</v>
      </c>
      <c r="C19" s="14">
        <f>C17+C18</f>
        <v>5777444</v>
      </c>
      <c r="D19" s="14">
        <f>D17+D18</f>
        <v>5977095</v>
      </c>
      <c r="I19" s="12"/>
    </row>
    <row r="20" spans="1:9" ht="15" x14ac:dyDescent="0.25">
      <c r="A20" s="9" t="s">
        <v>7</v>
      </c>
      <c r="B20" s="13">
        <f>B16+B19</f>
        <v>6922055</v>
      </c>
      <c r="C20" s="13">
        <f>C16+C19</f>
        <v>5976319</v>
      </c>
      <c r="D20" s="13">
        <f>D16+D19</f>
        <v>6218159</v>
      </c>
      <c r="I20" s="12"/>
    </row>
    <row r="21" spans="1:9" ht="57" x14ac:dyDescent="0.2">
      <c r="A21" s="2" t="s">
        <v>8</v>
      </c>
      <c r="B21" s="32">
        <v>186</v>
      </c>
      <c r="C21" s="32">
        <v>-5430</v>
      </c>
      <c r="D21" s="16"/>
      <c r="I21" s="12"/>
    </row>
    <row r="22" spans="1:9" x14ac:dyDescent="0.2">
      <c r="A22" s="10" t="s">
        <v>9</v>
      </c>
      <c r="B22" s="16">
        <v>0</v>
      </c>
      <c r="C22" s="16">
        <v>0</v>
      </c>
      <c r="D22" s="16"/>
      <c r="I22" s="12"/>
    </row>
    <row r="23" spans="1:9" x14ac:dyDescent="0.2">
      <c r="A23" s="3" t="s">
        <v>10</v>
      </c>
      <c r="B23" s="16">
        <v>551136</v>
      </c>
      <c r="C23" s="16">
        <v>486729</v>
      </c>
      <c r="D23" s="16">
        <v>495997</v>
      </c>
      <c r="I23" s="12"/>
    </row>
    <row r="24" spans="1:9" ht="13.5" customHeight="1" x14ac:dyDescent="0.2">
      <c r="A24" s="3" t="s">
        <v>11</v>
      </c>
      <c r="B24" s="62">
        <v>510468</v>
      </c>
      <c r="C24" s="16">
        <v>315481</v>
      </c>
      <c r="D24" s="16">
        <v>238937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12</v>
      </c>
      <c r="B26" s="19">
        <f>B11+B12+B13+B20+B21+B22+B23+B24</f>
        <v>12117974</v>
      </c>
      <c r="C26" s="19">
        <f>C11+C12+C13+C20+C21+C22+C23+C24</f>
        <v>10722347</v>
      </c>
      <c r="D26" s="19">
        <f>D11+D12+D13+D20+D21+D22+D23+D24</f>
        <v>11780235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29</v>
      </c>
      <c r="B28" s="21"/>
      <c r="D28" s="25"/>
      <c r="I28" s="12"/>
    </row>
    <row r="29" spans="1:9" ht="18.75" x14ac:dyDescent="0.4">
      <c r="A29" s="2" t="s">
        <v>30</v>
      </c>
      <c r="B29" s="70"/>
      <c r="C29" s="16"/>
      <c r="D29" s="16"/>
      <c r="I29" s="12"/>
    </row>
    <row r="30" spans="1:9" ht="28.5" x14ac:dyDescent="0.2">
      <c r="A30" s="31" t="s">
        <v>31</v>
      </c>
      <c r="B30" s="50">
        <v>904015</v>
      </c>
      <c r="C30" s="16">
        <v>783868</v>
      </c>
      <c r="D30" s="16">
        <v>819791</v>
      </c>
      <c r="I30" s="12"/>
    </row>
    <row r="31" spans="1:9" x14ac:dyDescent="0.2">
      <c r="A31" s="3" t="s">
        <v>13</v>
      </c>
      <c r="B31" s="16">
        <v>8326522</v>
      </c>
      <c r="C31" s="16">
        <v>7800395</v>
      </c>
      <c r="D31" s="16">
        <v>8637049</v>
      </c>
      <c r="I31" s="12"/>
    </row>
    <row r="32" spans="1:9" x14ac:dyDescent="0.2">
      <c r="A32" s="3" t="s">
        <v>14</v>
      </c>
      <c r="B32" s="16">
        <v>1217809</v>
      </c>
      <c r="C32" s="16">
        <v>793547</v>
      </c>
      <c r="D32" s="16">
        <v>1010549</v>
      </c>
      <c r="I32" s="12"/>
    </row>
    <row r="33" spans="1:9" x14ac:dyDescent="0.2">
      <c r="A33" s="3" t="s">
        <v>15</v>
      </c>
      <c r="B33" s="16">
        <v>9170</v>
      </c>
      <c r="C33" s="16">
        <v>2000</v>
      </c>
      <c r="D33" s="16">
        <v>550</v>
      </c>
      <c r="I33" s="12"/>
    </row>
    <row r="34" spans="1:9" x14ac:dyDescent="0.2">
      <c r="A34" s="3" t="s">
        <v>16</v>
      </c>
      <c r="B34" s="16">
        <v>12416</v>
      </c>
      <c r="C34" s="16">
        <v>5450</v>
      </c>
      <c r="D34" s="16">
        <v>6000</v>
      </c>
      <c r="I34" s="12"/>
    </row>
    <row r="35" spans="1:9" ht="57" x14ac:dyDescent="0.2">
      <c r="A35" s="2" t="s">
        <v>8</v>
      </c>
      <c r="B35" s="16"/>
      <c r="C35" s="16">
        <v>0</v>
      </c>
      <c r="D35" s="16">
        <v>5905</v>
      </c>
      <c r="I35" s="12"/>
    </row>
    <row r="36" spans="1:9" x14ac:dyDescent="0.2">
      <c r="A36" s="3" t="s">
        <v>17</v>
      </c>
      <c r="B36" s="62">
        <v>359550</v>
      </c>
      <c r="C36" s="16">
        <v>225081</v>
      </c>
      <c r="D36" s="16">
        <v>163229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18</v>
      </c>
      <c r="B38" s="22">
        <f>SUM(B30:B36)</f>
        <v>10829482</v>
      </c>
      <c r="C38" s="22">
        <f>SUM(C30:C36)</f>
        <v>9610341</v>
      </c>
      <c r="D38" s="22">
        <f>SUM(D30:D36)</f>
        <v>10643073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2</v>
      </c>
      <c r="B40" s="71"/>
      <c r="C40" s="16"/>
      <c r="D40" s="16"/>
      <c r="I40" s="12"/>
    </row>
    <row r="41" spans="1:9" x14ac:dyDescent="0.2">
      <c r="A41" s="2" t="s">
        <v>32</v>
      </c>
      <c r="B41" s="16">
        <v>1126356</v>
      </c>
      <c r="C41" s="16">
        <v>1080814</v>
      </c>
      <c r="D41" s="16">
        <v>1080814</v>
      </c>
      <c r="I41" s="12"/>
    </row>
    <row r="42" spans="1:9" x14ac:dyDescent="0.2">
      <c r="A42" s="3" t="s">
        <v>19</v>
      </c>
      <c r="B42" s="16">
        <v>0</v>
      </c>
      <c r="C42" s="16"/>
      <c r="D42" s="16"/>
      <c r="I42" s="12"/>
    </row>
    <row r="43" spans="1:9" x14ac:dyDescent="0.2">
      <c r="A43" s="3" t="s">
        <v>20</v>
      </c>
      <c r="B43" s="51">
        <v>162136</v>
      </c>
      <c r="C43" s="63">
        <v>31192</v>
      </c>
      <c r="D43" s="51">
        <v>56348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33</v>
      </c>
      <c r="B45" s="23">
        <f>SUM(B41:B43)</f>
        <v>1288492</v>
      </c>
      <c r="C45" s="23">
        <f>SUM(C41:C43)</f>
        <v>1112006</v>
      </c>
      <c r="D45" s="23">
        <f>SUM(D41:D43)</f>
        <v>1137162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34</v>
      </c>
      <c r="B47" s="24">
        <f>B38+B45</f>
        <v>12117974</v>
      </c>
      <c r="C47" s="24">
        <f>C38+C45</f>
        <v>10722347</v>
      </c>
      <c r="D47" s="24">
        <f>D38+D45</f>
        <v>11780235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36</v>
      </c>
      <c r="C55" s="53" t="s">
        <v>1</v>
      </c>
    </row>
    <row r="56" spans="1:9" x14ac:dyDescent="0.2">
      <c r="C56" s="53"/>
    </row>
    <row r="57" spans="1:9" x14ac:dyDescent="0.2">
      <c r="C57" s="53"/>
    </row>
    <row r="58" spans="1:9" x14ac:dyDescent="0.2">
      <c r="A58" s="56" t="s">
        <v>37</v>
      </c>
      <c r="C58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F37" sqref="F37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61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62</v>
      </c>
      <c r="C5" s="27" t="s">
        <v>63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35</v>
      </c>
      <c r="C6" s="28" t="s">
        <v>35</v>
      </c>
      <c r="E6" s="61"/>
      <c r="F6" s="61"/>
      <c r="G6" s="61"/>
      <c r="H6" s="61"/>
      <c r="I6" s="61"/>
      <c r="J6" s="61"/>
    </row>
    <row r="7" spans="1:10" x14ac:dyDescent="0.25">
      <c r="A7" s="3" t="s">
        <v>38</v>
      </c>
      <c r="B7" s="73">
        <v>1092850</v>
      </c>
      <c r="C7" s="64">
        <v>983189</v>
      </c>
      <c r="G7" s="64"/>
      <c r="H7" s="61"/>
      <c r="I7" s="61"/>
      <c r="J7" s="61"/>
    </row>
    <row r="8" spans="1:10" x14ac:dyDescent="0.25">
      <c r="A8" s="3" t="s">
        <v>39</v>
      </c>
      <c r="B8" s="73">
        <v>-387564</v>
      </c>
      <c r="C8" s="65">
        <v>-584472</v>
      </c>
      <c r="G8" s="65"/>
      <c r="H8" s="61"/>
      <c r="I8" s="61"/>
      <c r="J8" s="61"/>
    </row>
    <row r="9" spans="1:10" ht="28.5" x14ac:dyDescent="0.25">
      <c r="A9" s="36" t="s">
        <v>56</v>
      </c>
      <c r="B9" s="74">
        <f>SUM(B7:B8)</f>
        <v>705286</v>
      </c>
      <c r="C9" s="74">
        <f>SUM(C7:C8)</f>
        <v>398717</v>
      </c>
      <c r="G9" s="66"/>
      <c r="H9" s="61"/>
      <c r="I9" s="61"/>
      <c r="J9" s="61"/>
    </row>
    <row r="10" spans="1:10" ht="28.5" x14ac:dyDescent="0.25">
      <c r="A10" s="36" t="s">
        <v>55</v>
      </c>
      <c r="B10" s="67">
        <v>-113184</v>
      </c>
      <c r="C10" s="75">
        <v>-61507</v>
      </c>
      <c r="G10" s="60"/>
      <c r="H10" s="61"/>
      <c r="I10" s="61"/>
      <c r="J10" s="61"/>
    </row>
    <row r="11" spans="1:10" x14ac:dyDescent="0.25">
      <c r="A11" s="47" t="s">
        <v>40</v>
      </c>
      <c r="B11" s="38">
        <f>B9+B10</f>
        <v>592102</v>
      </c>
      <c r="C11" s="38">
        <f>C9+C10</f>
        <v>337210</v>
      </c>
      <c r="G11" s="46"/>
      <c r="H11" s="61"/>
      <c r="I11" s="61"/>
      <c r="J11" s="61"/>
    </row>
    <row r="12" spans="1:10" x14ac:dyDescent="0.25">
      <c r="A12" s="39"/>
      <c r="B12" s="76"/>
      <c r="C12" s="40"/>
      <c r="G12" s="40"/>
      <c r="H12" s="61"/>
      <c r="I12" s="61"/>
      <c r="J12" s="61"/>
    </row>
    <row r="13" spans="1:10" x14ac:dyDescent="0.25">
      <c r="A13" s="3" t="s">
        <v>41</v>
      </c>
      <c r="B13" s="77">
        <v>290426</v>
      </c>
      <c r="C13" s="65">
        <v>221643</v>
      </c>
      <c r="G13" s="65"/>
      <c r="H13" s="61"/>
      <c r="I13" s="61"/>
      <c r="J13" s="61"/>
    </row>
    <row r="14" spans="1:10" x14ac:dyDescent="0.25">
      <c r="A14" s="3" t="s">
        <v>42</v>
      </c>
      <c r="B14" s="67">
        <v>-36897</v>
      </c>
      <c r="C14" s="78">
        <v>-24095</v>
      </c>
      <c r="G14" s="68"/>
      <c r="H14" s="61"/>
      <c r="I14" s="61"/>
      <c r="J14" s="61"/>
    </row>
    <row r="15" spans="1:10" x14ac:dyDescent="0.25">
      <c r="A15" s="3" t="s">
        <v>43</v>
      </c>
      <c r="B15" s="73">
        <v>140879</v>
      </c>
      <c r="C15" s="78">
        <v>143969</v>
      </c>
      <c r="G15" s="68"/>
      <c r="H15" s="61"/>
      <c r="I15" s="61"/>
      <c r="J15" s="61"/>
    </row>
    <row r="16" spans="1:10" x14ac:dyDescent="0.25">
      <c r="A16" s="41" t="s">
        <v>53</v>
      </c>
      <c r="B16" s="73">
        <v>-1342</v>
      </c>
      <c r="C16" s="78">
        <v>2334</v>
      </c>
      <c r="D16" s="35"/>
      <c r="G16" s="68"/>
      <c r="H16" s="61"/>
      <c r="I16" s="61"/>
      <c r="J16" s="61"/>
    </row>
    <row r="17" spans="1:10" ht="18.75" customHeight="1" x14ac:dyDescent="0.25">
      <c r="A17" s="37" t="s">
        <v>47</v>
      </c>
      <c r="B17" s="79">
        <f>SUM(B13:B16)</f>
        <v>393066</v>
      </c>
      <c r="C17" s="79">
        <f>SUM(C13:C16)</f>
        <v>343851</v>
      </c>
      <c r="G17" s="42"/>
      <c r="H17" s="61"/>
      <c r="I17" s="61"/>
      <c r="J17" s="61"/>
    </row>
    <row r="18" spans="1:10" x14ac:dyDescent="0.25">
      <c r="A18" s="37"/>
      <c r="B18" s="80"/>
      <c r="C18" s="67"/>
      <c r="G18" s="67"/>
      <c r="H18" s="61"/>
      <c r="I18" s="61"/>
      <c r="J18" s="61"/>
    </row>
    <row r="19" spans="1:10" x14ac:dyDescent="0.25">
      <c r="A19" s="3" t="s">
        <v>44</v>
      </c>
      <c r="B19" s="67">
        <f>B11+B17</f>
        <v>985168</v>
      </c>
      <c r="C19" s="67">
        <f>C11+C17</f>
        <v>681061</v>
      </c>
      <c r="G19" s="67"/>
      <c r="H19" s="61"/>
      <c r="I19" s="61"/>
      <c r="J19" s="61"/>
    </row>
    <row r="20" spans="1:10" ht="17.25" customHeight="1" x14ac:dyDescent="0.25">
      <c r="A20" s="43" t="s">
        <v>46</v>
      </c>
      <c r="B20" s="67">
        <v>-776931</v>
      </c>
      <c r="C20" s="78">
        <v>-654668</v>
      </c>
      <c r="G20" s="68"/>
      <c r="H20" s="61"/>
      <c r="I20" s="61"/>
      <c r="J20" s="61"/>
    </row>
    <row r="21" spans="1:10" ht="18.75" thickBot="1" x14ac:dyDescent="0.3">
      <c r="A21" s="44" t="s">
        <v>52</v>
      </c>
      <c r="B21" s="81">
        <f>B19+B20</f>
        <v>208237</v>
      </c>
      <c r="C21" s="81">
        <f t="shared" ref="C21" si="0">C19+C20</f>
        <v>26393</v>
      </c>
      <c r="G21" s="66"/>
      <c r="H21" s="61"/>
      <c r="I21" s="61"/>
      <c r="J21" s="61"/>
    </row>
    <row r="22" spans="1:10" ht="18.75" thickTop="1" x14ac:dyDescent="0.25">
      <c r="B22" s="75"/>
      <c r="C22" s="75"/>
      <c r="G22" s="60"/>
      <c r="H22" s="61"/>
      <c r="I22" s="61"/>
      <c r="J22" s="61"/>
    </row>
    <row r="23" spans="1:10" ht="28.5" x14ac:dyDescent="0.25">
      <c r="A23" s="36" t="s">
        <v>54</v>
      </c>
      <c r="B23" s="75">
        <v>-35775</v>
      </c>
      <c r="C23" s="75">
        <v>-2881</v>
      </c>
      <c r="G23" s="60"/>
      <c r="H23" s="61"/>
      <c r="I23" s="61"/>
      <c r="J23" s="61"/>
    </row>
    <row r="24" spans="1:10" x14ac:dyDescent="0.25">
      <c r="A24" s="3"/>
      <c r="B24" s="75"/>
      <c r="C24" s="82"/>
      <c r="G24" s="69"/>
      <c r="H24" s="61"/>
      <c r="I24" s="61"/>
      <c r="J24" s="61"/>
    </row>
    <row r="25" spans="1:10" ht="18.75" thickBot="1" x14ac:dyDescent="0.3">
      <c r="A25" s="44" t="s">
        <v>48</v>
      </c>
      <c r="B25" s="45">
        <f>B21+B23</f>
        <v>172462</v>
      </c>
      <c r="C25" s="45">
        <f t="shared" ref="C25" si="1">C21+C23</f>
        <v>23512</v>
      </c>
      <c r="G25" s="46"/>
      <c r="H25" s="61"/>
      <c r="I25" s="61"/>
      <c r="J25" s="61"/>
    </row>
    <row r="26" spans="1:10" ht="18.75" thickTop="1" x14ac:dyDescent="0.25">
      <c r="A26" s="47"/>
      <c r="B26" s="46"/>
      <c r="C26" s="67"/>
      <c r="G26" s="67"/>
      <c r="H26" s="61"/>
      <c r="I26" s="61"/>
      <c r="J26" s="61"/>
    </row>
    <row r="27" spans="1:10" x14ac:dyDescent="0.25">
      <c r="A27" s="3" t="s">
        <v>45</v>
      </c>
      <c r="B27" s="52">
        <v>-21436</v>
      </c>
      <c r="C27" s="52">
        <v>-3430</v>
      </c>
      <c r="G27" s="52"/>
      <c r="H27" s="61"/>
      <c r="I27" s="61"/>
      <c r="J27" s="61"/>
    </row>
    <row r="28" spans="1:10" ht="18.75" thickBot="1" x14ac:dyDescent="0.3">
      <c r="A28" s="47" t="s">
        <v>49</v>
      </c>
      <c r="B28" s="83">
        <f>B27+B25</f>
        <v>151026</v>
      </c>
      <c r="C28" s="83">
        <f t="shared" ref="C28" si="2">C27+C25</f>
        <v>20082</v>
      </c>
      <c r="G28" s="48"/>
      <c r="H28" s="61"/>
      <c r="I28" s="61"/>
      <c r="J28" s="61"/>
    </row>
    <row r="29" spans="1:10" ht="18.75" thickTop="1" x14ac:dyDescent="0.25">
      <c r="A29" s="47"/>
      <c r="B29" s="84"/>
      <c r="C29" s="46"/>
      <c r="G29" s="46"/>
      <c r="H29" s="61"/>
      <c r="I29" s="61"/>
      <c r="J29" s="61"/>
    </row>
    <row r="30" spans="1:10" ht="18.75" thickBot="1" x14ac:dyDescent="0.3">
      <c r="A30" s="47" t="s">
        <v>50</v>
      </c>
      <c r="B30" s="83">
        <f>B28</f>
        <v>151026</v>
      </c>
      <c r="C30" s="83">
        <f>C28</f>
        <v>20082</v>
      </c>
      <c r="G30" s="48"/>
      <c r="H30" s="61"/>
      <c r="I30" s="61"/>
      <c r="J30" s="61"/>
    </row>
    <row r="31" spans="1:10" ht="18.75" thickTop="1" x14ac:dyDescent="0.25">
      <c r="A31" s="47" t="s">
        <v>51</v>
      </c>
      <c r="B31" s="49">
        <f>B30/225271201*1000</f>
        <v>0.67041858581825553</v>
      </c>
      <c r="C31" s="49">
        <f>C30/216162885*1000</f>
        <v>9.2902164957689201E-2</v>
      </c>
      <c r="G31" s="49"/>
      <c r="H31" s="61"/>
      <c r="I31" s="61"/>
      <c r="J31" s="61"/>
    </row>
    <row r="32" spans="1:10" x14ac:dyDescent="0.25">
      <c r="A32" s="3"/>
      <c r="B32" s="4"/>
      <c r="C32" s="33"/>
      <c r="E32" s="61"/>
      <c r="F32" s="61"/>
      <c r="G32" s="61"/>
      <c r="H32" s="61"/>
      <c r="I32" s="61"/>
      <c r="J32" s="61"/>
    </row>
    <row r="33" spans="1:10" x14ac:dyDescent="0.25">
      <c r="A33" s="3" t="s">
        <v>36</v>
      </c>
      <c r="B33" s="3"/>
      <c r="C33" s="53" t="s">
        <v>1</v>
      </c>
      <c r="E33" s="61"/>
      <c r="F33" s="61"/>
      <c r="G33" s="61"/>
      <c r="H33" s="61"/>
      <c r="I33" s="61"/>
      <c r="J33" s="61"/>
    </row>
    <row r="34" spans="1:10" x14ac:dyDescent="0.25">
      <c r="A34" s="3"/>
      <c r="B34" s="3"/>
      <c r="C34" s="53"/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</row>
    <row r="36" spans="1:10" x14ac:dyDescent="0.25">
      <c r="A36" s="56" t="s">
        <v>37</v>
      </c>
      <c r="B36" s="3"/>
      <c r="C36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2016-02-08T04:37:30Z</cp:lastPrinted>
  <dcterms:created xsi:type="dcterms:W3CDTF">1996-10-08T23:32:33Z</dcterms:created>
  <dcterms:modified xsi:type="dcterms:W3CDTF">2017-11-08T02:56:13Z</dcterms:modified>
</cp:coreProperties>
</file>