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TP\post\H-OFFICE\UBUiO\Мира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9" i="5"/>
  <c r="C11" i="5" s="1"/>
  <c r="C19" i="5" s="1"/>
  <c r="B9" i="5"/>
  <c r="B11" i="5" s="1"/>
  <c r="B19" i="5" l="1"/>
  <c r="B21" i="5" s="1"/>
  <c r="B25" i="5" s="1"/>
  <c r="B28" i="5" s="1"/>
  <c r="B30" i="5" s="1"/>
  <c r="B31" i="5" s="1"/>
  <c r="C21" i="5"/>
  <c r="C25" i="5" s="1"/>
  <c r="C28" i="5" s="1"/>
  <c r="C30" i="5" s="1"/>
  <c r="C31" i="5" s="1"/>
  <c r="D45" i="3" l="1"/>
  <c r="D38" i="3"/>
  <c r="D19" i="3"/>
  <c r="D16" i="3"/>
  <c r="D20" i="3" s="1"/>
  <c r="D26" i="3" s="1"/>
  <c r="D11" i="3"/>
  <c r="D47" i="3" l="1"/>
  <c r="B45" i="3"/>
  <c r="C19" i="3" l="1"/>
  <c r="B19" i="3"/>
  <c r="C16" i="3"/>
  <c r="B16" i="3"/>
  <c r="C45" i="3"/>
  <c r="C38" i="3"/>
  <c r="B38" i="3"/>
  <c r="B47" i="3" s="1"/>
  <c r="C11" i="3"/>
  <c r="B11" i="3"/>
  <c r="C20" i="3" l="1"/>
  <c r="C26" i="3" s="1"/>
  <c r="C47" i="3"/>
  <c r="B20" i="3"/>
  <c r="B26" i="3" s="1"/>
</calcChain>
</file>

<file path=xl/sharedStrings.xml><?xml version="1.0" encoding="utf-8"?>
<sst xmlns="http://schemas.openxmlformats.org/spreadsheetml/2006/main" count="81" uniqueCount="68">
  <si>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</si>
  <si>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</si>
  <si>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</si>
  <si>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</si>
  <si>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</si>
  <si>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</si>
  <si>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</si>
  <si>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</si>
  <si>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</si>
  <si>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</si>
  <si>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</si>
  <si>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</si>
  <si>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</si>
  <si>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</si>
  <si>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</si>
  <si>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</si>
  <si>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</si>
  <si>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</si>
  <si>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</si>
  <si>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</si>
  <si>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</si>
  <si>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</si>
  <si>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</si>
  <si>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</si>
  <si>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</si>
  <si>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</si>
  <si>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</si>
  <si>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</si>
  <si>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</si>
  <si>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</si>
  <si>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</si>
  <si>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</si>
  <si>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</si>
  <si>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</si>
  <si>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</si>
  <si>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</si>
  <si>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</si>
  <si>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</si>
  <si>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</si>
  <si>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</si>
  <si>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</si>
  <si>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</si>
  <si>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</si>
  <si>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</si>
  <si>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</si>
  <si>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</si>
  <si>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</si>
  <si>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</si>
  <si>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</si>
  <si>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</si>
  <si>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</si>
  <si>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</si>
  <si>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</si>
  <si>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</si>
  <si>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</si>
  <si>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</si>
  <si>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Декабрь 2016 г.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</si>
  <si>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</si>
  <si>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</si>
  <si>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</si>
  <si>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</si>
  <si>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</si>
  <si>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 xml:space="preserve">          Илебаев Н.Э.</t>
  </si>
  <si>
    <t xml:space="preserve">         Илебаев Н.Э.</t>
  </si>
  <si>
    <t>Отчет о финансовом положении на 31 октября 2017 года (включительно)</t>
  </si>
  <si>
    <t>Отчет о прибылях или убытках и прочем совокупном доходе на 31 октября 2017 года (включительно)</t>
  </si>
  <si>
    <t>Октябрь 2016 г.</t>
  </si>
  <si>
    <t>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</si>
</sst>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165" fontId="12" fillId="0" borderId="0" xfId="8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25" zoomScaleNormal="100" workbookViewId="0">
      <selection activeCell="D47" sqref="D47"/>
    </sheetView>
  </sheetViews>
  <sheetFormatPr defaultRowHeight="14.25" x14ac:dyDescent="0.2"/>
  <cols>
    <col min="1" max="1" width="55.42578125" style="3" customWidth="1"/>
    <col min="2" max="2" width="21.1406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85" t="s">
        <v>11</v>
      </c>
      <c r="B1" s="85"/>
      <c r="C1" s="85"/>
    </row>
    <row r="2" spans="1:4" ht="15" x14ac:dyDescent="0.25">
      <c r="A2" s="85" t="s">
        <v>64</v>
      </c>
      <c r="B2" s="85"/>
      <c r="C2" s="85"/>
    </row>
    <row r="3" spans="1:4" ht="12.75" customHeight="1" x14ac:dyDescent="0.2">
      <c r="A3" s="27"/>
    </row>
    <row r="4" spans="1:4" ht="12.75" customHeight="1" x14ac:dyDescent="0.2">
      <c r="A4" s="27"/>
      <c r="B4" s="28" t="s">
        <v>48</v>
      </c>
      <c r="C4" s="31" t="s">
        <v>50</v>
      </c>
      <c r="D4" s="31" t="s">
        <v>50</v>
      </c>
    </row>
    <row r="5" spans="1:4" ht="15" x14ac:dyDescent="0.25">
      <c r="A5" s="27"/>
      <c r="B5" s="30" t="s">
        <v>67</v>
      </c>
      <c r="C5" s="30" t="s">
        <v>66</v>
      </c>
      <c r="D5" s="30" t="s">
        <v>56</v>
      </c>
    </row>
    <row r="6" spans="1:4" ht="15.75" thickBot="1" x14ac:dyDescent="0.3">
      <c r="A6" s="1"/>
      <c r="B6" s="29" t="s">
        <v>49</v>
      </c>
      <c r="C6" s="29" t="s">
        <v>49</v>
      </c>
      <c r="D6" s="29" t="s">
        <v>49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34</v>
      </c>
      <c r="B8" s="84">
        <v>1535137</v>
      </c>
      <c r="C8" s="17">
        <v>1027240</v>
      </c>
      <c r="D8" s="17">
        <v>1413645</v>
      </c>
    </row>
    <row r="9" spans="1:4" x14ac:dyDescent="0.2">
      <c r="A9" s="2" t="s">
        <v>31</v>
      </c>
      <c r="B9" s="84">
        <v>1027195</v>
      </c>
      <c r="C9" s="17">
        <v>1159511</v>
      </c>
      <c r="D9" s="17">
        <v>1592040</v>
      </c>
    </row>
    <row r="10" spans="1:4" x14ac:dyDescent="0.2">
      <c r="A10" s="2" t="s">
        <v>32</v>
      </c>
      <c r="B10" s="84">
        <v>339805</v>
      </c>
      <c r="C10" s="17">
        <v>460202</v>
      </c>
      <c r="D10" s="17">
        <v>549428</v>
      </c>
    </row>
    <row r="11" spans="1:4" ht="15" x14ac:dyDescent="0.25">
      <c r="A11" s="5" t="s">
        <v>33</v>
      </c>
      <c r="B11" s="14">
        <f>B8+B9+B10</f>
        <v>2902137</v>
      </c>
      <c r="C11" s="14">
        <f>C8+C9+C10</f>
        <v>2646953</v>
      </c>
      <c r="D11" s="14">
        <f>D8+D9+D10</f>
        <v>3555113</v>
      </c>
    </row>
    <row r="12" spans="1:4" x14ac:dyDescent="0.2">
      <c r="A12" s="2" t="s">
        <v>35</v>
      </c>
      <c r="B12" s="83">
        <v>1223120</v>
      </c>
      <c r="C12" s="16">
        <v>787910</v>
      </c>
      <c r="D12" s="16">
        <v>802697</v>
      </c>
    </row>
    <row r="13" spans="1:4" ht="32.25" customHeight="1" x14ac:dyDescent="0.2">
      <c r="A13" s="2" t="s">
        <v>42</v>
      </c>
      <c r="B13" s="84">
        <v>8872</v>
      </c>
      <c r="C13" s="17">
        <v>514385</v>
      </c>
      <c r="D13" s="17">
        <v>469332</v>
      </c>
    </row>
    <row r="14" spans="1:4" ht="32.25" customHeight="1" x14ac:dyDescent="0.2">
      <c r="A14" s="2" t="s">
        <v>43</v>
      </c>
      <c r="B14" s="84">
        <v>293826</v>
      </c>
      <c r="C14" s="17">
        <v>199416</v>
      </c>
      <c r="D14" s="17">
        <v>241466</v>
      </c>
    </row>
    <row r="15" spans="1:4" ht="14.25" customHeight="1" x14ac:dyDescent="0.2">
      <c r="A15" s="8" t="s">
        <v>30</v>
      </c>
      <c r="B15" s="82">
        <v>-409</v>
      </c>
      <c r="C15" s="33">
        <v>-541</v>
      </c>
      <c r="D15" s="33">
        <v>-402</v>
      </c>
    </row>
    <row r="16" spans="1:4" ht="15" customHeight="1" x14ac:dyDescent="0.25">
      <c r="A16" s="5" t="s">
        <v>44</v>
      </c>
      <c r="B16" s="14">
        <f>B14+B15</f>
        <v>293417</v>
      </c>
      <c r="C16" s="14">
        <f>C14+C15</f>
        <v>198875</v>
      </c>
      <c r="D16" s="14">
        <f>D14+D15</f>
        <v>241064</v>
      </c>
    </row>
    <row r="17" spans="1:5" x14ac:dyDescent="0.2">
      <c r="A17" s="8" t="s">
        <v>45</v>
      </c>
      <c r="B17" s="84">
        <v>7136283</v>
      </c>
      <c r="C17" s="17">
        <v>6172725</v>
      </c>
      <c r="D17" s="17">
        <v>6390087</v>
      </c>
    </row>
    <row r="18" spans="1:5" x14ac:dyDescent="0.2">
      <c r="A18" s="8" t="s">
        <v>30</v>
      </c>
      <c r="B18" s="82">
        <v>-507645</v>
      </c>
      <c r="C18" s="33">
        <v>-395281</v>
      </c>
      <c r="D18" s="33">
        <v>-412992</v>
      </c>
      <c r="E18" s="4"/>
    </row>
    <row r="19" spans="1:5" ht="15" x14ac:dyDescent="0.25">
      <c r="A19" s="9" t="s">
        <v>46</v>
      </c>
      <c r="B19" s="15">
        <f>B17+B18</f>
        <v>6628638</v>
      </c>
      <c r="C19" s="15">
        <f>C17+C18</f>
        <v>5777444</v>
      </c>
      <c r="D19" s="15">
        <f>D17+D18</f>
        <v>5977095</v>
      </c>
      <c r="E19" s="4"/>
    </row>
    <row r="20" spans="1:5" ht="15" x14ac:dyDescent="0.25">
      <c r="A20" s="9" t="s">
        <v>21</v>
      </c>
      <c r="B20" s="14">
        <f>B16+B19</f>
        <v>6922055</v>
      </c>
      <c r="C20" s="14">
        <f>C16+C19</f>
        <v>5976319</v>
      </c>
      <c r="D20" s="14">
        <f>D16+D19</f>
        <v>6218159</v>
      </c>
      <c r="E20" s="4"/>
    </row>
    <row r="21" spans="1:5" ht="28.5" x14ac:dyDescent="0.2">
      <c r="A21" s="2" t="s">
        <v>61</v>
      </c>
      <c r="B21" s="82">
        <v>186</v>
      </c>
      <c r="C21" s="76">
        <v>-5430</v>
      </c>
      <c r="D21" s="17"/>
      <c r="E21" s="4"/>
    </row>
    <row r="22" spans="1:5" x14ac:dyDescent="0.2">
      <c r="A22" s="10" t="s">
        <v>41</v>
      </c>
      <c r="B22" s="84">
        <v>0</v>
      </c>
      <c r="C22" s="17">
        <v>0</v>
      </c>
      <c r="D22" s="17"/>
      <c r="E22" s="4"/>
    </row>
    <row r="23" spans="1:5" x14ac:dyDescent="0.2">
      <c r="A23" s="2" t="s">
        <v>1</v>
      </c>
      <c r="B23" s="84">
        <v>551136</v>
      </c>
      <c r="C23" s="17">
        <v>486729</v>
      </c>
      <c r="D23" s="17">
        <v>495997</v>
      </c>
    </row>
    <row r="24" spans="1:5" ht="14.25" customHeight="1" x14ac:dyDescent="0.2">
      <c r="A24" s="2" t="s">
        <v>2</v>
      </c>
      <c r="B24" s="78">
        <v>510468</v>
      </c>
      <c r="C24" s="17">
        <v>315481</v>
      </c>
      <c r="D24" s="17">
        <v>238937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39</v>
      </c>
      <c r="B26" s="20">
        <f>B11+B12+B13+B20+B21+B22+B23+B24</f>
        <v>12117974</v>
      </c>
      <c r="C26" s="20">
        <f>C11+C12+C13+C20+C21+C22+C23+C24</f>
        <v>10722347</v>
      </c>
      <c r="D26" s="20">
        <f>D11+D12+D13+D20+D21+D22+D23+D24</f>
        <v>11780235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40</v>
      </c>
      <c r="B28" s="22"/>
      <c r="D28" s="26"/>
    </row>
    <row r="29" spans="1:5" ht="18.75" x14ac:dyDescent="0.4">
      <c r="A29" s="2" t="s">
        <v>3</v>
      </c>
      <c r="B29" s="80"/>
      <c r="C29" s="17"/>
      <c r="D29" s="17"/>
    </row>
    <row r="30" spans="1:5" ht="28.5" x14ac:dyDescent="0.2">
      <c r="A30" s="32" t="s">
        <v>51</v>
      </c>
      <c r="B30" s="62">
        <v>904015</v>
      </c>
      <c r="C30" s="17">
        <v>783868</v>
      </c>
      <c r="D30" s="17">
        <v>819791</v>
      </c>
    </row>
    <row r="31" spans="1:5" x14ac:dyDescent="0.2">
      <c r="A31" s="11" t="s">
        <v>57</v>
      </c>
      <c r="B31" s="84">
        <v>8326522</v>
      </c>
      <c r="C31" s="17">
        <v>7800395</v>
      </c>
      <c r="D31" s="17">
        <v>8637049</v>
      </c>
    </row>
    <row r="32" spans="1:5" x14ac:dyDescent="0.2">
      <c r="A32" s="6" t="s">
        <v>20</v>
      </c>
      <c r="B32" s="84">
        <v>1217809</v>
      </c>
      <c r="C32" s="17">
        <v>793547</v>
      </c>
      <c r="D32" s="17">
        <v>1010549</v>
      </c>
    </row>
    <row r="33" spans="1:4" x14ac:dyDescent="0.2">
      <c r="A33" s="6" t="s">
        <v>59</v>
      </c>
      <c r="B33" s="84">
        <v>9170</v>
      </c>
      <c r="C33" s="17">
        <v>2000</v>
      </c>
      <c r="D33" s="17">
        <v>550</v>
      </c>
    </row>
    <row r="34" spans="1:4" x14ac:dyDescent="0.2">
      <c r="A34" s="6" t="s">
        <v>17</v>
      </c>
      <c r="B34" s="84">
        <v>12416</v>
      </c>
      <c r="C34" s="17">
        <v>5450</v>
      </c>
      <c r="D34" s="17">
        <v>6000</v>
      </c>
    </row>
    <row r="35" spans="1:4" ht="28.5" x14ac:dyDescent="0.2">
      <c r="A35" s="2" t="s">
        <v>58</v>
      </c>
      <c r="B35" s="17"/>
      <c r="C35" s="17">
        <v>0</v>
      </c>
      <c r="D35" s="17">
        <v>5905</v>
      </c>
    </row>
    <row r="36" spans="1:4" x14ac:dyDescent="0.2">
      <c r="A36" s="6" t="s">
        <v>4</v>
      </c>
      <c r="B36" s="78">
        <v>359550</v>
      </c>
      <c r="C36" s="17">
        <v>225081</v>
      </c>
      <c r="D36" s="17">
        <v>163229</v>
      </c>
    </row>
    <row r="37" spans="1:4" x14ac:dyDescent="0.2">
      <c r="A37" s="6"/>
      <c r="B37" s="16"/>
      <c r="D37" s="26"/>
    </row>
    <row r="38" spans="1:4" ht="15" x14ac:dyDescent="0.25">
      <c r="A38" s="5" t="s">
        <v>38</v>
      </c>
      <c r="B38" s="23">
        <f>SUM(B30:B36)</f>
        <v>10829482</v>
      </c>
      <c r="C38" s="23">
        <f>SUM(C30:C36)</f>
        <v>9610341</v>
      </c>
      <c r="D38" s="23">
        <f>SUM(D30:D36)</f>
        <v>10643073</v>
      </c>
    </row>
    <row r="39" spans="1:4" x14ac:dyDescent="0.2">
      <c r="A39" s="2"/>
      <c r="B39" s="22"/>
      <c r="D39" s="26"/>
    </row>
    <row r="40" spans="1:4" ht="12.75" customHeight="1" x14ac:dyDescent="0.25">
      <c r="A40" s="2" t="s">
        <v>18</v>
      </c>
      <c r="B40" s="81"/>
      <c r="C40" s="17"/>
      <c r="D40" s="17"/>
    </row>
    <row r="41" spans="1:4" x14ac:dyDescent="0.2">
      <c r="A41" s="2" t="s">
        <v>19</v>
      </c>
      <c r="B41" s="84">
        <v>1126356</v>
      </c>
      <c r="C41" s="17">
        <v>1080814</v>
      </c>
      <c r="D41" s="17">
        <v>1080814</v>
      </c>
    </row>
    <row r="42" spans="1:4" x14ac:dyDescent="0.2">
      <c r="A42" s="2" t="s">
        <v>14</v>
      </c>
      <c r="B42" s="17">
        <v>0</v>
      </c>
      <c r="C42" s="17"/>
      <c r="D42" s="17"/>
    </row>
    <row r="43" spans="1:4" x14ac:dyDescent="0.2">
      <c r="A43" s="2" t="s">
        <v>16</v>
      </c>
      <c r="B43" s="63">
        <v>162136</v>
      </c>
      <c r="C43" s="77">
        <v>31192</v>
      </c>
      <c r="D43" s="63">
        <v>56348</v>
      </c>
    </row>
    <row r="44" spans="1:4" x14ac:dyDescent="0.2">
      <c r="A44" s="2"/>
      <c r="B44" s="18"/>
      <c r="D44" s="26"/>
    </row>
    <row r="45" spans="1:4" ht="15" x14ac:dyDescent="0.25">
      <c r="A45" s="7" t="s">
        <v>36</v>
      </c>
      <c r="B45" s="24">
        <f>SUM(B41:B43)</f>
        <v>1288492</v>
      </c>
      <c r="C45" s="24">
        <f>SUM(C41:C43)</f>
        <v>1112006</v>
      </c>
      <c r="D45" s="24">
        <f>SUM(D41:D43)</f>
        <v>1137162</v>
      </c>
    </row>
    <row r="46" spans="1:4" ht="15" x14ac:dyDescent="0.25">
      <c r="A46" s="7"/>
      <c r="B46" s="24"/>
      <c r="D46" s="26"/>
    </row>
    <row r="47" spans="1:4" ht="15.75" thickBot="1" x14ac:dyDescent="0.3">
      <c r="A47" s="12" t="s">
        <v>37</v>
      </c>
      <c r="B47" s="25">
        <f>B38+B45</f>
        <v>12117974</v>
      </c>
      <c r="C47" s="25">
        <f>C38+C45</f>
        <v>10722347</v>
      </c>
      <c r="D47" s="25">
        <f>D38+D45</f>
        <v>11780235</v>
      </c>
    </row>
    <row r="48" spans="1:4" ht="15.75" thickTop="1" x14ac:dyDescent="0.25">
      <c r="A48" s="12"/>
      <c r="B48" s="24"/>
      <c r="C48" s="19"/>
    </row>
    <row r="49" spans="1:4" ht="15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15</v>
      </c>
      <c r="C53" s="79" t="s">
        <v>62</v>
      </c>
      <c r="D53" s="66"/>
    </row>
    <row r="54" spans="1:4" x14ac:dyDescent="0.2">
      <c r="C54" s="79"/>
      <c r="D54" s="66"/>
    </row>
    <row r="55" spans="1:4" x14ac:dyDescent="0.2">
      <c r="C55" s="66"/>
      <c r="D55" s="66"/>
    </row>
    <row r="56" spans="1:4" x14ac:dyDescent="0.2">
      <c r="C56" s="66"/>
      <c r="D56" s="66"/>
    </row>
    <row r="57" spans="1:4" x14ac:dyDescent="0.2">
      <c r="A57" s="3" t="s">
        <v>10</v>
      </c>
      <c r="C57" s="66" t="s">
        <v>5</v>
      </c>
      <c r="D57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5" zoomScaleNormal="100" workbookViewId="0">
      <selection activeCell="C31" sqref="C31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85" t="s">
        <v>11</v>
      </c>
      <c r="B1" s="86"/>
      <c r="C1" s="86"/>
    </row>
    <row r="2" spans="1:4" ht="31.5" customHeight="1" x14ac:dyDescent="0.25">
      <c r="A2" s="87" t="s">
        <v>65</v>
      </c>
      <c r="B2" s="88"/>
      <c r="C2" s="88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48</v>
      </c>
      <c r="C4" s="31" t="s">
        <v>50</v>
      </c>
    </row>
    <row r="5" spans="1:4" x14ac:dyDescent="0.25">
      <c r="A5" s="34"/>
      <c r="B5" s="30" t="s">
        <v>67</v>
      </c>
      <c r="C5" s="30" t="s">
        <v>66</v>
      </c>
    </row>
    <row r="6" spans="1:4" ht="18.75" thickBot="1" x14ac:dyDescent="0.3">
      <c r="A6" s="34"/>
      <c r="B6" s="29" t="s">
        <v>49</v>
      </c>
      <c r="C6" s="29" t="s">
        <v>49</v>
      </c>
    </row>
    <row r="7" spans="1:4" x14ac:dyDescent="0.25">
      <c r="A7" s="34" t="s">
        <v>6</v>
      </c>
      <c r="B7" s="67">
        <v>1092850</v>
      </c>
      <c r="C7" s="68">
        <v>983189</v>
      </c>
    </row>
    <row r="8" spans="1:4" x14ac:dyDescent="0.25">
      <c r="A8" s="34" t="s">
        <v>7</v>
      </c>
      <c r="B8" s="67">
        <v>-387564</v>
      </c>
      <c r="C8" s="69">
        <v>-584472</v>
      </c>
    </row>
    <row r="9" spans="1:4" ht="42.75" x14ac:dyDescent="0.25">
      <c r="A9" s="40" t="s">
        <v>60</v>
      </c>
      <c r="B9" s="41">
        <f>SUM(B7:B8)</f>
        <v>705286</v>
      </c>
      <c r="C9" s="41">
        <f>SUM(C7:C8)</f>
        <v>398717</v>
      </c>
    </row>
    <row r="10" spans="1:4" ht="28.5" x14ac:dyDescent="0.25">
      <c r="A10" s="40" t="s">
        <v>53</v>
      </c>
      <c r="B10" s="49">
        <v>-113184</v>
      </c>
      <c r="C10" s="51">
        <v>-61507</v>
      </c>
    </row>
    <row r="11" spans="1:4" x14ac:dyDescent="0.25">
      <c r="A11" s="42" t="s">
        <v>8</v>
      </c>
      <c r="B11" s="43">
        <f>B9+B10</f>
        <v>592102</v>
      </c>
      <c r="C11" s="43">
        <f>C9+C10</f>
        <v>337210</v>
      </c>
    </row>
    <row r="12" spans="1:4" x14ac:dyDescent="0.25">
      <c r="A12" s="44"/>
      <c r="B12" s="3"/>
      <c r="C12" s="45"/>
    </row>
    <row r="13" spans="1:4" x14ac:dyDescent="0.25">
      <c r="A13" s="46" t="s">
        <v>22</v>
      </c>
      <c r="B13" s="70">
        <v>290426</v>
      </c>
      <c r="C13" s="69">
        <v>221643</v>
      </c>
    </row>
    <row r="14" spans="1:4" x14ac:dyDescent="0.25">
      <c r="A14" s="46" t="s">
        <v>23</v>
      </c>
      <c r="B14" s="49">
        <v>-36897</v>
      </c>
      <c r="C14" s="71">
        <v>-24095</v>
      </c>
    </row>
    <row r="15" spans="1:4" x14ac:dyDescent="0.25">
      <c r="A15" s="44" t="s">
        <v>47</v>
      </c>
      <c r="B15" s="67">
        <v>140879</v>
      </c>
      <c r="C15" s="71">
        <v>143969</v>
      </c>
    </row>
    <row r="16" spans="1:4" x14ac:dyDescent="0.25">
      <c r="A16" s="44" t="s">
        <v>24</v>
      </c>
      <c r="B16" s="67">
        <v>-1342</v>
      </c>
      <c r="C16" s="71">
        <v>2334</v>
      </c>
      <c r="D16" s="37"/>
    </row>
    <row r="17" spans="1:3" ht="18.75" customHeight="1" x14ac:dyDescent="0.25">
      <c r="A17" s="42" t="s">
        <v>25</v>
      </c>
      <c r="B17" s="47">
        <f>SUM(B13:B16)</f>
        <v>393066</v>
      </c>
      <c r="C17" s="47">
        <f>SUM(C13:C16)</f>
        <v>343851</v>
      </c>
    </row>
    <row r="18" spans="1:3" x14ac:dyDescent="0.25">
      <c r="A18" s="44"/>
      <c r="B18" s="48"/>
      <c r="C18" s="49"/>
    </row>
    <row r="19" spans="1:3" x14ac:dyDescent="0.25">
      <c r="A19" s="50" t="s">
        <v>9</v>
      </c>
      <c r="B19" s="49">
        <f>B11+B17</f>
        <v>985168</v>
      </c>
      <c r="C19" s="49">
        <f>C11+C17</f>
        <v>681061</v>
      </c>
    </row>
    <row r="20" spans="1:3" ht="17.25" customHeight="1" x14ac:dyDescent="0.25">
      <c r="A20" s="52" t="s">
        <v>26</v>
      </c>
      <c r="B20" s="49">
        <v>-776931</v>
      </c>
      <c r="C20" s="71">
        <v>-654668</v>
      </c>
    </row>
    <row r="21" spans="1:3" ht="18.75" thickBot="1" x14ac:dyDescent="0.3">
      <c r="A21" s="72" t="s">
        <v>54</v>
      </c>
      <c r="B21" s="73">
        <f>B19+B20</f>
        <v>208237</v>
      </c>
      <c r="C21" s="73">
        <f t="shared" ref="C21" si="0">C19+C20</f>
        <v>26393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55</v>
      </c>
      <c r="B23" s="51">
        <v>-35775</v>
      </c>
      <c r="C23" s="51">
        <v>-2881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12</v>
      </c>
      <c r="B25" s="54">
        <f>B21+B23</f>
        <v>172462</v>
      </c>
      <c r="C25" s="54">
        <f t="shared" ref="C25" si="1">C21+C23</f>
        <v>23512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27</v>
      </c>
      <c r="B27" s="65">
        <v>-21436</v>
      </c>
      <c r="C27" s="65">
        <v>-3430</v>
      </c>
    </row>
    <row r="28" spans="1:3" ht="18.75" thickBot="1" x14ac:dyDescent="0.3">
      <c r="A28" s="57" t="s">
        <v>28</v>
      </c>
      <c r="B28" s="58">
        <f>B27+B25</f>
        <v>151026</v>
      </c>
      <c r="C28" s="58">
        <f t="shared" ref="C28" si="2">C27+C25</f>
        <v>20082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29</v>
      </c>
      <c r="B30" s="58">
        <f>B28</f>
        <v>151026</v>
      </c>
      <c r="C30" s="58">
        <f>C28</f>
        <v>20082</v>
      </c>
    </row>
    <row r="31" spans="1:3" ht="18.75" thickTop="1" x14ac:dyDescent="0.25">
      <c r="A31" s="57" t="s">
        <v>52</v>
      </c>
      <c r="B31" s="60">
        <f>B30/225271201*1000</f>
        <v>0.67041858581825553</v>
      </c>
      <c r="C31" s="60">
        <f>C30/216162885*1000</f>
        <v>9.2902164957689201E-2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15</v>
      </c>
      <c r="B36" s="3"/>
      <c r="C36" s="79" t="s">
        <v>63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13</v>
      </c>
      <c r="B39" s="3"/>
      <c r="C39" s="66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2017-10-05T11:54:14Z</cp:lastPrinted>
  <dcterms:created xsi:type="dcterms:W3CDTF">1996-10-08T23:32:33Z</dcterms:created>
  <dcterms:modified xsi:type="dcterms:W3CDTF">2017-11-03T04:53:40Z</dcterms:modified>
</cp:coreProperties>
</file>