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ontora\Marketing\Улан\фин.отчеты для сайта\2016\кырг.ежемесяч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осп!$A$1:$D$39</definedName>
  </definedNames>
  <calcPr calcId="152511"/>
</workbook>
</file>

<file path=xl/calcChain.xml><?xml version="1.0" encoding="utf-8"?>
<calcChain xmlns="http://schemas.openxmlformats.org/spreadsheetml/2006/main">
  <c r="C21" i="5" l="1"/>
  <c r="C25" i="5"/>
  <c r="C28" i="5"/>
  <c r="B17" i="5"/>
  <c r="D17" i="5" l="1"/>
  <c r="C17" i="5"/>
  <c r="D16" i="3"/>
  <c r="D46" i="3"/>
  <c r="D38" i="3"/>
  <c r="D19" i="3"/>
  <c r="D11" i="3"/>
  <c r="D9" i="5"/>
  <c r="D11" i="5" s="1"/>
  <c r="D21" i="5" l="1"/>
  <c r="D25" i="5" s="1"/>
  <c r="D28" i="5" s="1"/>
  <c r="D48" i="3"/>
  <c r="D20" i="3"/>
  <c r="D26" i="3"/>
  <c r="C9" i="5"/>
  <c r="C11" i="5" s="1"/>
  <c r="D30" i="5" l="1"/>
  <c r="B46" i="3"/>
  <c r="C19" i="3" l="1"/>
  <c r="B19" i="3"/>
  <c r="C16" i="3"/>
  <c r="B16" i="3"/>
  <c r="C46" i="3"/>
  <c r="B9" i="5"/>
  <c r="B11" i="5" s="1"/>
  <c r="B19" i="5" s="1"/>
  <c r="C38" i="3"/>
  <c r="B38" i="3"/>
  <c r="B48" i="3" s="1"/>
  <c r="C11" i="3"/>
  <c r="B11" i="3"/>
  <c r="B21" i="5" l="1"/>
  <c r="B25" i="5" s="1"/>
  <c r="B28" i="5" s="1"/>
  <c r="B30" i="5" s="1"/>
  <c r="C20" i="3"/>
  <c r="C26" i="3" s="1"/>
  <c r="C19" i="5"/>
  <c r="C48" i="3"/>
  <c r="B20" i="3"/>
  <c r="C30" i="5" l="1"/>
  <c r="C31" i="5" s="1"/>
  <c r="B31" i="5"/>
  <c r="B26" i="3" l="1"/>
</calcChain>
</file>

<file path=xl/sharedStrings.xml><?xml version="1.0" encoding="utf-8"?>
<sst xmlns="http://schemas.openxmlformats.org/spreadsheetml/2006/main" count="78" uniqueCount="64">
  <si>
    <t>Дженбаева Э.Т.</t>
  </si>
  <si>
    <t>Илебаев Н.Э.</t>
  </si>
  <si>
    <t>КАПИТАЛ</t>
  </si>
  <si>
    <t>март 2016 г.</t>
  </si>
  <si>
    <t>март 2015 г.</t>
  </si>
  <si>
    <t>декабрь 2015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</si>
  <si>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</si>
  <si>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</si>
  <si>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</si>
  <si>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</si>
  <si>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</si>
  <si>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</si>
  <si>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</si>
  <si>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</si>
  <si>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</si>
  <si>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</si>
  <si>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</si>
  <si>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</si>
  <si>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</si>
  <si>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</si>
  <si>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</si>
  <si>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</si>
  <si>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</si>
  <si>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</si>
  <si>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</si>
  <si>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</si>
  <si>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</si>
  <si>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</si>
  <si>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</si>
  <si>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</si>
  <si>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</si>
  <si>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</si>
  <si>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</si>
  <si>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</si>
  <si>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</si>
  <si>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Резервтер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</si>
  <si>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</si>
  <si>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</si>
  <si>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</si>
  <si>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</si>
  <si>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</si>
  <si>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ОАО "КЫРГЫЗСТАН Коммерциялык банктын"</t>
  </si>
  <si>
    <t xml:space="preserve">2016-жылдын 31-мартына карата финансылык абал жөнүндө отчет  </t>
  </si>
  <si>
    <t>миң.сом</t>
  </si>
  <si>
    <t>Пайыздык кирешелер</t>
  </si>
  <si>
    <t>Пайыздык чыгашалар</t>
  </si>
  <si>
    <t>Таза пайыздык киреше</t>
  </si>
  <si>
    <t>ОАО "КЫРГЫЗСТАН Коммерциялык банктын" 2016-жылдын  31-мартына карата  жалпы киреше отчету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</si>
  <si>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</si>
  <si>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</si>
  <si>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</si>
  <si>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Башка операциялык кирешелер (чыгашалар)</t>
  </si>
  <si>
    <t>Таза пайыздык эмес кирешелер</t>
  </si>
  <si>
    <t>Операциондук кирешелер</t>
  </si>
  <si>
    <t>Операциондук чыгашалар</t>
  </si>
  <si>
    <t>Салык салууга чейин пайда</t>
  </si>
  <si>
    <t>Таза пайда</t>
  </si>
  <si>
    <t>Жалпы киреше</t>
  </si>
  <si>
    <t>Бир акцияга пайда</t>
  </si>
  <si>
    <t>Кирешеге карай салык боюнча чыгашалар</t>
  </si>
  <si>
    <t>Операционндук пайда</t>
  </si>
  <si>
    <t>Башка операциялар боюнча баасыздануудан жоготуулар</t>
  </si>
  <si>
    <t>Активдердин баасыздануусунан жоготуулар</t>
  </si>
  <si>
    <t>Активдердин баасыздануусуна чейинки таза пайыздык киреше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</si>
</sst>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9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3" fillId="0" borderId="0" xfId="8" applyNumberFormat="1" applyFont="1" applyFill="1" applyAlignment="1">
      <alignment vertical="center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5" fillId="0" borderId="0" xfId="0" applyFo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0" xfId="0" applyFont="1" applyBorder="1" applyAlignment="1">
      <alignment horizontal="center" wrapText="1"/>
    </xf>
    <xf numFmtId="0" fontId="16" fillId="0" borderId="0" xfId="0" applyFont="1" applyFill="1" applyBorder="1"/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0" zoomScaleNormal="100" workbookViewId="0">
      <selection activeCell="A55" sqref="A55:A58"/>
    </sheetView>
  </sheetViews>
  <sheetFormatPr defaultRowHeight="14.25" x14ac:dyDescent="0.2"/>
  <cols>
    <col min="1" max="1" width="58.42578125" style="3" customWidth="1"/>
    <col min="2" max="2" width="23.42578125" style="25" customWidth="1"/>
    <col min="3" max="3" width="24" style="25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7" t="s">
        <v>41</v>
      </c>
      <c r="B1" s="77"/>
      <c r="C1" s="77"/>
    </row>
    <row r="2" spans="1:4" ht="15" x14ac:dyDescent="0.25">
      <c r="A2" s="77" t="s">
        <v>42</v>
      </c>
      <c r="B2" s="77"/>
      <c r="C2" s="77"/>
    </row>
    <row r="3" spans="1:4" ht="12.75" customHeight="1" x14ac:dyDescent="0.2">
      <c r="A3" s="26"/>
    </row>
    <row r="4" spans="1:4" ht="12.75" customHeight="1" x14ac:dyDescent="0.2">
      <c r="A4" s="26"/>
      <c r="B4" s="27"/>
      <c r="C4" s="30"/>
      <c r="D4" s="30"/>
    </row>
    <row r="5" spans="1:4" ht="15" x14ac:dyDescent="0.25">
      <c r="A5" s="26"/>
      <c r="B5" s="29" t="s">
        <v>3</v>
      </c>
      <c r="C5" s="29" t="s">
        <v>4</v>
      </c>
      <c r="D5" s="29" t="s">
        <v>5</v>
      </c>
    </row>
    <row r="6" spans="1:4" ht="15.75" thickBot="1" x14ac:dyDescent="0.3">
      <c r="A6" s="1"/>
      <c r="B6" s="28" t="s">
        <v>43</v>
      </c>
      <c r="C6" s="28" t="s">
        <v>43</v>
      </c>
      <c r="D6" s="28" t="s">
        <v>43</v>
      </c>
    </row>
    <row r="7" spans="1:4" ht="15" x14ac:dyDescent="0.25">
      <c r="A7" s="5" t="s">
        <v>6</v>
      </c>
      <c r="B7" s="16"/>
      <c r="C7" s="16"/>
    </row>
    <row r="8" spans="1:4" x14ac:dyDescent="0.2">
      <c r="A8" s="2" t="s">
        <v>7</v>
      </c>
      <c r="B8" s="16">
        <v>1965789</v>
      </c>
      <c r="C8" s="16">
        <v>857453</v>
      </c>
      <c r="D8" s="16">
        <v>1268581</v>
      </c>
    </row>
    <row r="9" spans="1:4" x14ac:dyDescent="0.2">
      <c r="A9" s="3" t="s">
        <v>8</v>
      </c>
      <c r="B9" s="16">
        <v>714348</v>
      </c>
      <c r="C9" s="16">
        <v>610977</v>
      </c>
      <c r="D9" s="16">
        <v>700390</v>
      </c>
    </row>
    <row r="10" spans="1:4" x14ac:dyDescent="0.2">
      <c r="A10" s="3" t="s">
        <v>9</v>
      </c>
      <c r="B10" s="16">
        <v>1316325</v>
      </c>
      <c r="C10" s="16">
        <v>980937</v>
      </c>
      <c r="D10" s="16">
        <v>2337287</v>
      </c>
    </row>
    <row r="11" spans="1:4" ht="15" x14ac:dyDescent="0.25">
      <c r="A11" s="5" t="s">
        <v>10</v>
      </c>
      <c r="B11" s="13">
        <f>B8+B9+B10</f>
        <v>3996462</v>
      </c>
      <c r="C11" s="13">
        <f>C8+C9+C10</f>
        <v>2449367</v>
      </c>
      <c r="D11" s="13">
        <f>D8+D9+D10</f>
        <v>4306258</v>
      </c>
    </row>
    <row r="12" spans="1:4" ht="15" x14ac:dyDescent="0.25">
      <c r="A12" s="2" t="s">
        <v>11</v>
      </c>
      <c r="B12" s="13">
        <v>492725</v>
      </c>
      <c r="C12" s="13">
        <v>318365</v>
      </c>
      <c r="D12" s="13">
        <v>312065</v>
      </c>
    </row>
    <row r="13" spans="1:4" ht="32.25" customHeight="1" x14ac:dyDescent="0.2">
      <c r="A13" s="2" t="s">
        <v>12</v>
      </c>
      <c r="B13" s="16">
        <v>452630</v>
      </c>
      <c r="C13" s="16">
        <v>385083</v>
      </c>
      <c r="D13" s="16">
        <v>446902</v>
      </c>
    </row>
    <row r="14" spans="1:4" ht="32.25" customHeight="1" x14ac:dyDescent="0.2">
      <c r="A14" s="2" t="s">
        <v>13</v>
      </c>
      <c r="B14" s="16">
        <v>398592</v>
      </c>
      <c r="C14" s="16">
        <v>569373</v>
      </c>
      <c r="D14" s="16">
        <v>467706</v>
      </c>
    </row>
    <row r="15" spans="1:4" ht="14.25" customHeight="1" x14ac:dyDescent="0.2">
      <c r="A15" s="3" t="s">
        <v>14</v>
      </c>
      <c r="B15" s="33">
        <v>-898</v>
      </c>
      <c r="C15" s="33">
        <v>-1900</v>
      </c>
      <c r="D15" s="33">
        <v>-855</v>
      </c>
    </row>
    <row r="16" spans="1:4" ht="15" customHeight="1" x14ac:dyDescent="0.25">
      <c r="A16" s="5" t="s">
        <v>15</v>
      </c>
      <c r="B16" s="13">
        <f>B14+B15</f>
        <v>397694</v>
      </c>
      <c r="C16" s="13">
        <f>C14+C15</f>
        <v>567473</v>
      </c>
      <c r="D16" s="13">
        <f>D14+D15</f>
        <v>466851</v>
      </c>
    </row>
    <row r="17" spans="1:5" x14ac:dyDescent="0.2">
      <c r="A17" s="8" t="s">
        <v>16</v>
      </c>
      <c r="B17" s="16">
        <v>5158433</v>
      </c>
      <c r="C17" s="16">
        <v>5224419</v>
      </c>
      <c r="D17" s="16">
        <v>5453371</v>
      </c>
    </row>
    <row r="18" spans="1:5" x14ac:dyDescent="0.2">
      <c r="A18" s="3" t="s">
        <v>14</v>
      </c>
      <c r="B18" s="33">
        <v>-350766</v>
      </c>
      <c r="C18" s="33">
        <v>-247082</v>
      </c>
      <c r="D18" s="33">
        <v>-361927</v>
      </c>
      <c r="E18" s="4"/>
    </row>
    <row r="19" spans="1:5" ht="15" x14ac:dyDescent="0.25">
      <c r="A19" s="9" t="s">
        <v>17</v>
      </c>
      <c r="B19" s="14">
        <f>B17+B18</f>
        <v>4807667</v>
      </c>
      <c r="C19" s="14">
        <f>C17+C18</f>
        <v>4977337</v>
      </c>
      <c r="D19" s="14">
        <f>D17+D18</f>
        <v>5091444</v>
      </c>
      <c r="E19" s="4"/>
    </row>
    <row r="20" spans="1:5" ht="15" x14ac:dyDescent="0.25">
      <c r="A20" s="9" t="s">
        <v>18</v>
      </c>
      <c r="B20" s="13">
        <f>B16+B19</f>
        <v>5205361</v>
      </c>
      <c r="C20" s="13">
        <f>C16+C19</f>
        <v>5544810</v>
      </c>
      <c r="D20" s="13">
        <f>D16+D19</f>
        <v>5558295</v>
      </c>
      <c r="E20" s="4"/>
    </row>
    <row r="21" spans="1:5" ht="57" x14ac:dyDescent="0.2">
      <c r="A21" s="2" t="s">
        <v>19</v>
      </c>
      <c r="B21" s="16"/>
      <c r="C21" s="16"/>
      <c r="D21" s="16"/>
      <c r="E21" s="4"/>
    </row>
    <row r="22" spans="1:5" x14ac:dyDescent="0.2">
      <c r="A22" s="10" t="s">
        <v>20</v>
      </c>
      <c r="B22" s="16"/>
      <c r="C22" s="16"/>
      <c r="D22" s="16"/>
      <c r="E22" s="4"/>
    </row>
    <row r="23" spans="1:5" x14ac:dyDescent="0.2">
      <c r="A23" s="3" t="s">
        <v>21</v>
      </c>
      <c r="B23" s="16">
        <v>478986</v>
      </c>
      <c r="C23" s="16">
        <v>470332</v>
      </c>
      <c r="D23" s="16">
        <v>495181</v>
      </c>
    </row>
    <row r="24" spans="1:5" ht="13.5" customHeight="1" x14ac:dyDescent="0.2">
      <c r="A24" s="3" t="s">
        <v>22</v>
      </c>
      <c r="B24" s="16">
        <v>211645</v>
      </c>
      <c r="C24" s="16">
        <v>191318</v>
      </c>
      <c r="D24" s="16">
        <v>208195</v>
      </c>
    </row>
    <row r="25" spans="1:5" ht="13.5" customHeight="1" x14ac:dyDescent="0.2">
      <c r="A25" s="2"/>
      <c r="B25" s="15"/>
      <c r="D25" s="25"/>
    </row>
    <row r="26" spans="1:5" ht="15.75" thickBot="1" x14ac:dyDescent="0.3">
      <c r="A26" s="5" t="s">
        <v>23</v>
      </c>
      <c r="B26" s="19">
        <f>B11+B12+B13+B20+B21+B22+B23+B24</f>
        <v>10837809</v>
      </c>
      <c r="C26" s="19">
        <f>C11+C12+C13+C20+C21+C22+C23+C24</f>
        <v>9359275</v>
      </c>
      <c r="D26" s="19">
        <f>D11+D12+D13+D20+D21+D22+D23+D24</f>
        <v>11326896</v>
      </c>
    </row>
    <row r="27" spans="1:5" ht="15.75" thickTop="1" x14ac:dyDescent="0.25">
      <c r="A27" s="5"/>
      <c r="B27" s="20"/>
      <c r="D27" s="25"/>
    </row>
    <row r="28" spans="1:5" ht="15" x14ac:dyDescent="0.25">
      <c r="A28" s="5" t="s">
        <v>24</v>
      </c>
      <c r="B28" s="21"/>
      <c r="D28" s="25"/>
    </row>
    <row r="29" spans="1:5" x14ac:dyDescent="0.2">
      <c r="A29" s="2" t="s">
        <v>25</v>
      </c>
      <c r="B29" s="16"/>
      <c r="C29" s="16"/>
      <c r="D29" s="16"/>
    </row>
    <row r="30" spans="1:5" ht="28.5" x14ac:dyDescent="0.2">
      <c r="A30" s="32" t="s">
        <v>26</v>
      </c>
      <c r="B30" s="59">
        <v>1492265</v>
      </c>
      <c r="C30" s="16">
        <v>867916</v>
      </c>
      <c r="D30" s="16">
        <v>1600927</v>
      </c>
    </row>
    <row r="31" spans="1:5" x14ac:dyDescent="0.2">
      <c r="A31" s="3" t="s">
        <v>27</v>
      </c>
      <c r="B31" s="16">
        <v>7724103</v>
      </c>
      <c r="C31" s="16">
        <v>6275925</v>
      </c>
      <c r="D31" s="16">
        <v>8152527</v>
      </c>
    </row>
    <row r="32" spans="1:5" x14ac:dyDescent="0.2">
      <c r="A32" s="3" t="s">
        <v>28</v>
      </c>
      <c r="B32" s="16">
        <v>347713</v>
      </c>
      <c r="C32" s="16">
        <v>1063990</v>
      </c>
      <c r="D32" s="16">
        <v>358874</v>
      </c>
    </row>
    <row r="33" spans="1:4" x14ac:dyDescent="0.2">
      <c r="A33" s="3" t="s">
        <v>29</v>
      </c>
      <c r="B33" s="16"/>
      <c r="C33" s="16">
        <v>2400</v>
      </c>
      <c r="D33" s="16"/>
    </row>
    <row r="34" spans="1:4" x14ac:dyDescent="0.2">
      <c r="A34" s="3" t="s">
        <v>30</v>
      </c>
      <c r="B34" s="16">
        <v>4020</v>
      </c>
      <c r="C34" s="16">
        <v>4020</v>
      </c>
      <c r="D34" s="16">
        <v>4020</v>
      </c>
    </row>
    <row r="35" spans="1:4" ht="57" x14ac:dyDescent="0.2">
      <c r="A35" s="2" t="s">
        <v>19</v>
      </c>
      <c r="B35" s="16"/>
      <c r="C35" s="16">
        <v>1187</v>
      </c>
      <c r="D35" s="16">
        <v>6922</v>
      </c>
    </row>
    <row r="36" spans="1:4" x14ac:dyDescent="0.2">
      <c r="A36" s="3" t="s">
        <v>31</v>
      </c>
      <c r="B36" s="16">
        <v>177344</v>
      </c>
      <c r="C36" s="16">
        <v>129197</v>
      </c>
      <c r="D36" s="16">
        <v>183801</v>
      </c>
    </row>
    <row r="37" spans="1:4" x14ac:dyDescent="0.2">
      <c r="A37" s="6"/>
      <c r="B37" s="15"/>
      <c r="D37" s="25"/>
    </row>
    <row r="38" spans="1:4" ht="15" x14ac:dyDescent="0.25">
      <c r="A38" s="5" t="s">
        <v>32</v>
      </c>
      <c r="B38" s="22">
        <f>SUM(B30:B36)</f>
        <v>9745445</v>
      </c>
      <c r="C38" s="22">
        <f>SUM(C30:C36)</f>
        <v>8344635</v>
      </c>
      <c r="D38" s="22">
        <f>SUM(D30:D36)</f>
        <v>10307071</v>
      </c>
    </row>
    <row r="39" spans="1:4" x14ac:dyDescent="0.2">
      <c r="A39" s="2"/>
      <c r="B39" s="21"/>
      <c r="D39" s="25"/>
    </row>
    <row r="40" spans="1:4" ht="12.75" customHeight="1" x14ac:dyDescent="0.2">
      <c r="A40" s="2" t="s">
        <v>2</v>
      </c>
      <c r="C40" s="16"/>
      <c r="D40" s="16"/>
    </row>
    <row r="41" spans="1:4" x14ac:dyDescent="0.2">
      <c r="A41" s="2" t="s">
        <v>33</v>
      </c>
      <c r="B41" s="16">
        <v>921310</v>
      </c>
      <c r="C41" s="16">
        <v>781987</v>
      </c>
      <c r="D41" s="16">
        <v>921310</v>
      </c>
    </row>
    <row r="42" spans="1:4" x14ac:dyDescent="0.2">
      <c r="A42" s="3" t="s">
        <v>34</v>
      </c>
      <c r="B42" s="16">
        <v>72573</v>
      </c>
      <c r="C42" s="16">
        <v>610</v>
      </c>
      <c r="D42" s="16">
        <v>161</v>
      </c>
    </row>
    <row r="43" spans="1:4" x14ac:dyDescent="0.2">
      <c r="A43" s="2" t="s">
        <v>35</v>
      </c>
      <c r="B43" s="16"/>
      <c r="C43" s="16"/>
      <c r="D43" s="16"/>
    </row>
    <row r="44" spans="1:4" x14ac:dyDescent="0.2">
      <c r="A44" s="3" t="s">
        <v>36</v>
      </c>
      <c r="B44" s="60">
        <v>98481</v>
      </c>
      <c r="C44" s="60">
        <v>232043</v>
      </c>
      <c r="D44" s="60">
        <v>98354</v>
      </c>
    </row>
    <row r="45" spans="1:4" x14ac:dyDescent="0.2">
      <c r="A45" s="2"/>
      <c r="B45" s="17"/>
      <c r="D45" s="25"/>
    </row>
    <row r="46" spans="1:4" ht="15" x14ac:dyDescent="0.25">
      <c r="A46" s="7" t="s">
        <v>37</v>
      </c>
      <c r="B46" s="23">
        <f>SUM(B41:B44)</f>
        <v>1092364</v>
      </c>
      <c r="C46" s="23">
        <f>SUM(C41:C44)</f>
        <v>1014640</v>
      </c>
      <c r="D46" s="23">
        <f>SUM(D41:D44)</f>
        <v>1019825</v>
      </c>
    </row>
    <row r="47" spans="1:4" ht="15" x14ac:dyDescent="0.25">
      <c r="A47" s="7"/>
      <c r="B47" s="23"/>
      <c r="D47" s="25"/>
    </row>
    <row r="48" spans="1:4" ht="15.75" thickBot="1" x14ac:dyDescent="0.3">
      <c r="A48" s="11" t="s">
        <v>38</v>
      </c>
      <c r="B48" s="24">
        <f>B38+B46</f>
        <v>10837809</v>
      </c>
      <c r="C48" s="24">
        <f>C38+C46</f>
        <v>9359275</v>
      </c>
      <c r="D48" s="24">
        <f>D38+D46</f>
        <v>11326896</v>
      </c>
    </row>
    <row r="49" spans="1:3" ht="15.75" thickTop="1" x14ac:dyDescent="0.25">
      <c r="A49" s="11"/>
      <c r="B49" s="23"/>
      <c r="C49" s="18"/>
    </row>
    <row r="50" spans="1:3" ht="15" x14ac:dyDescent="0.25">
      <c r="A50" s="11"/>
      <c r="B50" s="23"/>
      <c r="C50" s="18"/>
    </row>
    <row r="51" spans="1:3" ht="15" x14ac:dyDescent="0.25">
      <c r="A51" s="11"/>
      <c r="B51" s="23"/>
      <c r="C51" s="18"/>
    </row>
    <row r="52" spans="1:3" ht="15" x14ac:dyDescent="0.25">
      <c r="A52" s="11"/>
      <c r="B52" s="23"/>
      <c r="C52" s="18"/>
    </row>
    <row r="53" spans="1:3" x14ac:dyDescent="0.2">
      <c r="A53" s="2"/>
    </row>
    <row r="54" spans="1:3" x14ac:dyDescent="0.2">
      <c r="A54" s="12"/>
    </row>
    <row r="55" spans="1:3" x14ac:dyDescent="0.2">
      <c r="A55" s="3" t="s">
        <v>39</v>
      </c>
      <c r="C55" s="65" t="s">
        <v>1</v>
      </c>
    </row>
    <row r="56" spans="1:3" x14ac:dyDescent="0.2">
      <c r="C56" s="65"/>
    </row>
    <row r="57" spans="1:3" x14ac:dyDescent="0.2">
      <c r="C57" s="65"/>
    </row>
    <row r="58" spans="1:3" x14ac:dyDescent="0.2">
      <c r="A58" s="72" t="s">
        <v>40</v>
      </c>
      <c r="C58" s="65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zoomScale="90" zoomScaleNormal="100" zoomScaleSheetLayoutView="90" workbookViewId="0">
      <selection activeCell="A33" sqref="A33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4" width="24" style="3" bestFit="1" customWidth="1"/>
    <col min="5" max="7" width="9.140625" style="36"/>
    <col min="8" max="8" width="24.5703125" style="36" customWidth="1"/>
    <col min="9" max="16384" width="9.140625" style="36"/>
  </cols>
  <sheetData>
    <row r="1" spans="1:4" x14ac:dyDescent="0.25">
      <c r="A1" s="73"/>
      <c r="B1" s="74"/>
      <c r="C1" s="74"/>
    </row>
    <row r="2" spans="1:4" ht="31.5" customHeight="1" x14ac:dyDescent="0.25">
      <c r="A2" s="75" t="s">
        <v>47</v>
      </c>
      <c r="B2" s="76"/>
      <c r="C2" s="76"/>
    </row>
    <row r="3" spans="1:4" x14ac:dyDescent="0.25">
      <c r="A3" s="37"/>
      <c r="B3" s="66"/>
      <c r="C3" s="38"/>
    </row>
    <row r="4" spans="1:4" ht="24.75" customHeight="1" x14ac:dyDescent="0.25">
      <c r="A4" s="26"/>
      <c r="B4" s="27"/>
      <c r="C4" s="30"/>
      <c r="D4" s="30"/>
    </row>
    <row r="5" spans="1:4" x14ac:dyDescent="0.25">
      <c r="A5" s="34"/>
      <c r="B5" s="29" t="s">
        <v>3</v>
      </c>
      <c r="C5" s="29" t="s">
        <v>4</v>
      </c>
      <c r="D5" s="29" t="s">
        <v>5</v>
      </c>
    </row>
    <row r="6" spans="1:4" ht="18.75" thickBot="1" x14ac:dyDescent="0.3">
      <c r="A6" s="34"/>
      <c r="B6" s="28" t="s">
        <v>43</v>
      </c>
      <c r="C6" s="28" t="s">
        <v>43</v>
      </c>
      <c r="D6" s="28" t="s">
        <v>43</v>
      </c>
    </row>
    <row r="7" spans="1:4" x14ac:dyDescent="0.25">
      <c r="A7" s="3" t="s">
        <v>44</v>
      </c>
      <c r="B7" s="48">
        <v>287201</v>
      </c>
      <c r="C7" s="61">
        <v>281687</v>
      </c>
      <c r="D7" s="31">
        <v>1175690</v>
      </c>
    </row>
    <row r="8" spans="1:4" x14ac:dyDescent="0.25">
      <c r="A8" s="3" t="s">
        <v>45</v>
      </c>
      <c r="B8" s="48">
        <v>-183150</v>
      </c>
      <c r="C8" s="49">
        <v>-121075</v>
      </c>
      <c r="D8" s="31">
        <v>-584351</v>
      </c>
    </row>
    <row r="9" spans="1:4" ht="28.5" x14ac:dyDescent="0.25">
      <c r="A9" s="39" t="s">
        <v>63</v>
      </c>
      <c r="B9" s="40">
        <f>SUM(B7:B8)</f>
        <v>104051</v>
      </c>
      <c r="C9" s="40">
        <f>SUM(C7:C8)</f>
        <v>160612</v>
      </c>
      <c r="D9" s="67">
        <f>SUM(D7:D8)</f>
        <v>591339</v>
      </c>
    </row>
    <row r="10" spans="1:4" x14ac:dyDescent="0.25">
      <c r="A10" s="39" t="s">
        <v>62</v>
      </c>
      <c r="B10" s="49">
        <v>-11617</v>
      </c>
      <c r="C10" s="48">
        <v>-13535</v>
      </c>
      <c r="D10" s="48">
        <v>-84251</v>
      </c>
    </row>
    <row r="11" spans="1:4" x14ac:dyDescent="0.25">
      <c r="A11" s="78" t="s">
        <v>46</v>
      </c>
      <c r="B11" s="42">
        <f>B9+B10</f>
        <v>92434</v>
      </c>
      <c r="C11" s="42">
        <f>C9+C10</f>
        <v>147077</v>
      </c>
      <c r="D11" s="42">
        <f>D9+D10</f>
        <v>507088</v>
      </c>
    </row>
    <row r="12" spans="1:4" x14ac:dyDescent="0.25">
      <c r="A12" s="43"/>
      <c r="C12" s="44"/>
      <c r="D12" s="44"/>
    </row>
    <row r="13" spans="1:4" x14ac:dyDescent="0.25">
      <c r="A13" s="3" t="s">
        <v>48</v>
      </c>
      <c r="B13" s="68">
        <v>59455</v>
      </c>
      <c r="C13" s="48">
        <v>53598</v>
      </c>
      <c r="D13" s="48">
        <v>249071</v>
      </c>
    </row>
    <row r="14" spans="1:4" x14ac:dyDescent="0.25">
      <c r="A14" s="3" t="s">
        <v>49</v>
      </c>
      <c r="B14" s="48">
        <v>-6571</v>
      </c>
      <c r="C14" s="48">
        <v>-729</v>
      </c>
      <c r="D14" s="48">
        <v>-28434</v>
      </c>
    </row>
    <row r="15" spans="1:4" x14ac:dyDescent="0.25">
      <c r="A15" s="3" t="s">
        <v>50</v>
      </c>
      <c r="B15" s="49">
        <v>37446</v>
      </c>
      <c r="C15" s="48">
        <v>30139</v>
      </c>
      <c r="D15" s="48">
        <v>153136</v>
      </c>
    </row>
    <row r="16" spans="1:4" ht="18.75" customHeight="1" x14ac:dyDescent="0.25">
      <c r="A16" s="3" t="s">
        <v>51</v>
      </c>
      <c r="B16" s="49">
        <v>459</v>
      </c>
      <c r="C16" s="48">
        <v>35</v>
      </c>
      <c r="D16" s="48">
        <v>2569</v>
      </c>
    </row>
    <row r="17" spans="1:4" x14ac:dyDescent="0.25">
      <c r="A17" s="41" t="s">
        <v>52</v>
      </c>
      <c r="B17" s="46">
        <f>SUM(B13:B16)</f>
        <v>90789</v>
      </c>
      <c r="C17" s="46">
        <f>SUM(C13:C16)</f>
        <v>83043</v>
      </c>
      <c r="D17" s="46">
        <f>SUM(D13:D16)</f>
        <v>376342</v>
      </c>
    </row>
    <row r="18" spans="1:4" x14ac:dyDescent="0.25">
      <c r="A18" s="43"/>
      <c r="B18" s="47"/>
      <c r="C18" s="48"/>
      <c r="D18" s="48"/>
    </row>
    <row r="19" spans="1:4" ht="17.25" customHeight="1" x14ac:dyDescent="0.25">
      <c r="A19" s="3" t="s">
        <v>53</v>
      </c>
      <c r="B19" s="49">
        <f>B11+B17</f>
        <v>183223</v>
      </c>
      <c r="C19" s="49">
        <f>C11+C17</f>
        <v>230120</v>
      </c>
      <c r="D19" s="49">
        <v>883430</v>
      </c>
    </row>
    <row r="20" spans="1:4" x14ac:dyDescent="0.25">
      <c r="A20" s="50" t="s">
        <v>54</v>
      </c>
      <c r="B20" s="49">
        <v>-187504</v>
      </c>
      <c r="C20" s="63">
        <v>-190023</v>
      </c>
      <c r="D20" s="63">
        <v>-786050</v>
      </c>
    </row>
    <row r="21" spans="1:4" ht="18.75" thickBot="1" x14ac:dyDescent="0.3">
      <c r="A21" s="69" t="s">
        <v>60</v>
      </c>
      <c r="B21" s="70">
        <f>B19+B20</f>
        <v>-4281</v>
      </c>
      <c r="C21" s="70">
        <f t="shared" ref="C21:D21" si="0">C19+C20</f>
        <v>40097</v>
      </c>
      <c r="D21" s="70">
        <f t="shared" si="0"/>
        <v>97380</v>
      </c>
    </row>
    <row r="22" spans="1:4" ht="18.75" thickTop="1" x14ac:dyDescent="0.25">
      <c r="A22" s="69"/>
      <c r="B22" s="71"/>
      <c r="C22" s="71"/>
      <c r="D22" s="71"/>
    </row>
    <row r="23" spans="1:4" ht="28.5" x14ac:dyDescent="0.25">
      <c r="A23" s="45" t="s">
        <v>61</v>
      </c>
      <c r="B23" s="49">
        <v>4408</v>
      </c>
      <c r="C23" s="62">
        <v>-3047</v>
      </c>
      <c r="D23" s="62">
        <v>-1381</v>
      </c>
    </row>
    <row r="24" spans="1:4" x14ac:dyDescent="0.25">
      <c r="A24" s="50"/>
      <c r="B24" s="49"/>
      <c r="C24" s="63"/>
      <c r="D24" s="63"/>
    </row>
    <row r="25" spans="1:4" ht="18.75" thickBot="1" x14ac:dyDescent="0.3">
      <c r="A25" s="51" t="s">
        <v>55</v>
      </c>
      <c r="B25" s="52">
        <f>B21+B23</f>
        <v>127</v>
      </c>
      <c r="C25" s="52">
        <f t="shared" ref="C25:D25" si="1">C21+C23</f>
        <v>37050</v>
      </c>
      <c r="D25" s="52">
        <f t="shared" si="1"/>
        <v>95999</v>
      </c>
    </row>
    <row r="26" spans="1:4" ht="18.75" thickTop="1" x14ac:dyDescent="0.25">
      <c r="A26" s="51"/>
      <c r="B26" s="53"/>
      <c r="C26" s="48"/>
      <c r="D26" s="48"/>
    </row>
    <row r="27" spans="1:4" x14ac:dyDescent="0.25">
      <c r="A27" s="3" t="s">
        <v>59</v>
      </c>
      <c r="B27" s="64"/>
      <c r="C27" s="64">
        <v>-2400</v>
      </c>
      <c r="D27" s="64">
        <v>-8755</v>
      </c>
    </row>
    <row r="28" spans="1:4" ht="18.75" thickBot="1" x14ac:dyDescent="0.3">
      <c r="A28" s="54" t="s">
        <v>56</v>
      </c>
      <c r="B28" s="55">
        <f>B27+B25</f>
        <v>127</v>
      </c>
      <c r="C28" s="55">
        <f t="shared" ref="C28:D28" si="2">C27+C25</f>
        <v>34650</v>
      </c>
      <c r="D28" s="55">
        <f t="shared" si="2"/>
        <v>87244</v>
      </c>
    </row>
    <row r="29" spans="1:4" ht="18.75" thickTop="1" x14ac:dyDescent="0.25">
      <c r="A29" s="54"/>
      <c r="B29" s="56"/>
      <c r="C29" s="53"/>
      <c r="D29" s="53"/>
    </row>
    <row r="30" spans="1:4" ht="18.75" thickBot="1" x14ac:dyDescent="0.3">
      <c r="A30" s="54" t="s">
        <v>57</v>
      </c>
      <c r="B30" s="55">
        <f>B28</f>
        <v>127</v>
      </c>
      <c r="C30" s="55">
        <f>C28</f>
        <v>34650</v>
      </c>
      <c r="D30" s="55">
        <f>D28</f>
        <v>87244</v>
      </c>
    </row>
    <row r="31" spans="1:4" ht="18.75" thickTop="1" x14ac:dyDescent="0.25">
      <c r="A31" s="54" t="s">
        <v>58</v>
      </c>
      <c r="B31" s="57">
        <f>B30/184262051*1000</f>
        <v>6.8923578843697983E-4</v>
      </c>
      <c r="C31" s="57">
        <f>C30/156397472*1000</f>
        <v>0.22155089565642086</v>
      </c>
      <c r="D31" s="57">
        <v>0.47347800000000001</v>
      </c>
    </row>
    <row r="32" spans="1:4" x14ac:dyDescent="0.25">
      <c r="A32" s="54"/>
      <c r="B32" s="58"/>
      <c r="C32" s="35"/>
    </row>
    <row r="33" spans="1:4" x14ac:dyDescent="0.25">
      <c r="A33" s="54"/>
      <c r="B33" s="58"/>
      <c r="C33" s="35"/>
    </row>
    <row r="34" spans="1:4" x14ac:dyDescent="0.25">
      <c r="A34" s="54"/>
      <c r="B34" s="58"/>
      <c r="C34" s="35"/>
    </row>
    <row r="35" spans="1:4" x14ac:dyDescent="0.25">
      <c r="A35" s="3"/>
      <c r="B35" s="4"/>
      <c r="C35" s="34"/>
    </row>
    <row r="36" spans="1:4" x14ac:dyDescent="0.25">
      <c r="A36" s="3" t="s">
        <v>39</v>
      </c>
      <c r="B36" s="3"/>
      <c r="D36" s="65" t="s">
        <v>1</v>
      </c>
    </row>
    <row r="37" spans="1:4" x14ac:dyDescent="0.25">
      <c r="A37" s="3"/>
      <c r="B37" s="3"/>
      <c r="D37" s="65"/>
    </row>
    <row r="38" spans="1:4" x14ac:dyDescent="0.25">
      <c r="A38" s="3"/>
      <c r="B38" s="3"/>
      <c r="D38" s="65"/>
    </row>
    <row r="39" spans="1:4" x14ac:dyDescent="0.25">
      <c r="A39" s="72" t="s">
        <v>40</v>
      </c>
      <c r="B39" s="3"/>
      <c r="D39" s="65" t="s"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2016-04-04T08:08:02Z</cp:lastPrinted>
  <dcterms:created xsi:type="dcterms:W3CDTF">1996-10-08T23:32:33Z</dcterms:created>
  <dcterms:modified xsi:type="dcterms:W3CDTF">2016-05-20T08:49:26Z</dcterms:modified>
</cp:coreProperties>
</file>