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95" activeTab="3"/>
  </bookViews>
  <sheets>
    <sheet name="офп" sheetId="1" r:id="rId1"/>
    <sheet name="ОДДС" sheetId="2" r:id="rId2"/>
    <sheet name="осп" sheetId="3" r:id="rId3"/>
    <sheet name="стр.кап." sheetId="4" r:id="rId4"/>
  </sheets>
  <definedNames/>
  <calcPr fullCalcOnLoad="1"/>
</workbook>
</file>

<file path=xl/sharedStrings.xml><?xml version="1.0" encoding="utf-8"?>
<sst xmlns="http://schemas.openxmlformats.org/spreadsheetml/2006/main" count="148" uniqueCount="123">
  <si>
    <t>тыс.сом</t>
  </si>
  <si>
    <t>АКТИВЫ</t>
  </si>
  <si>
    <t>Кредиты, выданные клиентам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</si>
  <si>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</si>
  <si>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</si>
  <si>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</si>
  <si>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</si>
  <si>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Текущие счета и депозиты клиентов</t>
  </si>
  <si>
    <t>Прочие привлеченные средства</t>
  </si>
  <si>
    <t>Прочие обязательства</t>
  </si>
  <si>
    <t>СОБСТВЕННЫЕ СРЕДСТВА</t>
  </si>
  <si>
    <t>Акционерный капитал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</si>
  <si>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</si>
  <si>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</si>
  <si>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</si>
  <si>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</si>
  <si>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</si>
  <si>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</si>
  <si>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</si>
  <si>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Операционные доходы</t>
  </si>
  <si>
    <t>Расход по налогу на прибыль</t>
  </si>
  <si>
    <t>Отчетный период</t>
  </si>
  <si>
    <t>Главный бухгалтер</t>
  </si>
  <si>
    <t>Предыдущий период</t>
  </si>
  <si>
    <t xml:space="preserve"> ОАО "Коммерческий банк КЫРГЫЗСТАН"</t>
  </si>
  <si>
    <t>Прибыль до налогообложения</t>
  </si>
  <si>
    <t>Прибыль и общий совокупный доход за год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</si>
  <si>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</si>
  <si>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</si>
  <si>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</si>
  <si>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</si>
  <si>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Инвестиции в ценные бумаги</t>
  </si>
  <si>
    <t>Счета и депозиты банков и прочих финансовых институтов</t>
  </si>
  <si>
    <t>Декабрь 2013</t>
  </si>
  <si>
    <t>Декабрь 2012</t>
  </si>
  <si>
    <t xml:space="preserve">Декабрь  2013 </t>
  </si>
  <si>
    <t xml:space="preserve">Декабрь 2012 </t>
  </si>
  <si>
    <t>Отложенное налоговое обязательство</t>
  </si>
  <si>
    <t>Денежные средства и их эквиваленты</t>
  </si>
  <si>
    <t>Кредиты выданные банкам и прочим финансовым институтам</t>
  </si>
  <si>
    <t>Текущее налоговое обязательство</t>
  </si>
  <si>
    <t>Резервы</t>
  </si>
  <si>
    <t xml:space="preserve">Нераспределенная прибыль </t>
  </si>
  <si>
    <t>Итого капитала</t>
  </si>
  <si>
    <t>Итого обязательств</t>
  </si>
  <si>
    <t>Итого активов</t>
  </si>
  <si>
    <t>Итого обязательств и капитала</t>
  </si>
  <si>
    <t>Чистая прибыль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</si>
  <si>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 от операций с иностранной валютой</t>
  </si>
  <si>
    <t>Прочие операционные доходы</t>
  </si>
  <si>
    <t>Начисление (восстановление) убытков от обесценения</t>
  </si>
  <si>
    <t>Общие административные расходы</t>
  </si>
  <si>
    <t>Отчет оприбыли или убытке и прочем совокупном доходе на 31 декабря 2013 года (включительно)</t>
  </si>
  <si>
    <t>Отчет о финансовом положении  на 31 декабря 2013 года(включительно).</t>
  </si>
  <si>
    <t>ОАО "Коммерческий банк КЫРГЫЗСТАН"</t>
  </si>
  <si>
    <t>ОТЧЕТ</t>
  </si>
  <si>
    <t>о движении денежных средств</t>
  </si>
  <si>
    <t xml:space="preserve"> на 31.12 2013 года</t>
  </si>
  <si>
    <t>Отчетный         период                      2013 год</t>
  </si>
  <si>
    <t>Предыдущий период                  2012 год</t>
  </si>
  <si>
    <t>ДВИЖЕНИЕ ДЕНЕЖНЫХ СРЕДСТВ ОТ ОПЕРАЦИОННОЙ ДЕЯТЕЛЬНОСТИ</t>
  </si>
  <si>
    <t>тыс. сом</t>
  </si>
  <si>
    <t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</si>
  <si>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Чистые поступления (выплаты) по операциям с иностранной валютой</t>
  </si>
  <si>
    <t>Дивиденды полученные</t>
  </si>
  <si>
    <t>Поступления (выплаты) по прочим доходам (расходам)</t>
  </si>
  <si>
    <t>Прочие общехозяйственные и административные расходы</t>
  </si>
  <si>
    <t xml:space="preserve">Убытки от обесценения </t>
  </si>
  <si>
    <t>(Увеличение) уменьшение операционных активов</t>
  </si>
  <si>
    <t>Финансовые активы, имеющиеся в наличии для продажи</t>
  </si>
  <si>
    <t>Депозиты в других банках</t>
  </si>
  <si>
    <t>Кредиты и авансы, выданные банкам</t>
  </si>
  <si>
    <t>Увеличение (уменьшение) операционных обязательств</t>
  </si>
  <si>
    <t>Счета и депозиты банков</t>
  </si>
  <si>
    <t>Кредиты банков и других финансовых институтов</t>
  </si>
  <si>
    <t>Чистое движение денежных средств от операционной деятельности до уплаты налога на прибыль</t>
  </si>
  <si>
    <t>Налог на прибыль уплаченный</t>
  </si>
  <si>
    <t>Чистое движение денежных средств от операционной деятельности</t>
  </si>
  <si>
    <t>ДВИЖЕНИЕ ДЕНЕЖНЫХ СРЕДСТВ ОТ ИНВЕСТИЦИОННОЙ ДЕЯТЕЛЬНОСТИ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</si>
  <si>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</si>
  <si>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</si>
  <si>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>Приобретения основных средств и нематериальных активов</t>
  </si>
  <si>
    <t>Продажи основных средств и нематериальных активов</t>
  </si>
  <si>
    <t>Чистое движение денежных средств от инвестиционной</t>
  </si>
  <si>
    <t>ДВИЖЕНИЕ ДЕНЕЖНЫХ СРЕДСТВ ОТ ФИНАНСОВОЙ ДЕЯТЕЛЬНОСТИ</t>
  </si>
  <si>
    <t>Поступления прочих привлеченных средств</t>
  </si>
  <si>
    <t>Погашение прочих привлеченных средств</t>
  </si>
  <si>
    <t>Выпуск акций</t>
  </si>
  <si>
    <t>Выкуп собственных акций</t>
  </si>
  <si>
    <t>Дивиденды выплаченные</t>
  </si>
  <si>
    <t>Чистое движение денежных средств от финансовой деятельности</t>
  </si>
  <si>
    <t>Чистое увеличение (уменьшение) денежных и приравненных к ним средств</t>
  </si>
  <si>
    <t>Влияние изменений валютных курсов на величину денежных и приравненных к ним средств</t>
  </si>
  <si>
    <t>Денежные и приравненные к ним средства по состоянию на начало периода</t>
  </si>
  <si>
    <t>Денежные и приравненные к ним средства по состоянию на конец периода</t>
  </si>
  <si>
    <t xml:space="preserve"> Председатель  Правления</t>
  </si>
  <si>
    <t xml:space="preserve"> Главного бухгалтера</t>
  </si>
  <si>
    <t>ОАО " Коммерческий банк КЫРГЫЗСТАН"</t>
  </si>
  <si>
    <t>отчет об изменениях в капитале по состоянию на 31.12.2013 года</t>
  </si>
  <si>
    <t>Уставный капитал</t>
  </si>
  <si>
    <t>Резерв переоценки активов, имеющихся в наличии для прождажи</t>
  </si>
  <si>
    <t>Общие резервы</t>
  </si>
  <si>
    <t>Нераспределенная прибыль</t>
  </si>
  <si>
    <t>Резерв переоценки производных финансовых инструментов</t>
  </si>
  <si>
    <t>Резервный капитал</t>
  </si>
  <si>
    <t>Итого тыс. сом</t>
  </si>
  <si>
    <t>Сальдо на  31 декабря 2012 года</t>
  </si>
  <si>
    <t>Additions / Поступление</t>
  </si>
  <si>
    <t>Распределение прибыли</t>
  </si>
  <si>
    <t>Перемещение между фондами</t>
  </si>
  <si>
    <t>Получено от головного управления или филиала</t>
  </si>
  <si>
    <t>Перемещение</t>
  </si>
  <si>
    <t>Чистая прибыль</t>
  </si>
  <si>
    <t>Total additions / Всего поступлений</t>
  </si>
  <si>
    <t>Withdrawals / Выбытия</t>
  </si>
  <si>
    <t>Передача фондов в головное управление или филиал</t>
  </si>
  <si>
    <t>На приобретение акций</t>
  </si>
  <si>
    <t>На выплату дивидендов</t>
  </si>
  <si>
    <t>Прочие выбытия</t>
  </si>
  <si>
    <t>Total withdrawals / Итого выбытия</t>
  </si>
  <si>
    <t>Сальдо на 31 декабря   2013 года</t>
  </si>
  <si>
    <t>Председатель  Правления</t>
  </si>
  <si>
    <t>Главный  бухгалтер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</si>
</sst>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8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b/>
      <sz val="11"/>
      <name val="Arial Cyr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40" applyFont="1" applyFill="1" applyBorder="1" applyAlignment="1">
      <alignment horizontal="center" wrapText="1"/>
      <protection/>
    </xf>
    <xf numFmtId="49" fontId="8" fillId="0" borderId="0" xfId="40" applyNumberFormat="1" applyFont="1" applyFill="1" applyBorder="1" applyAlignment="1">
      <alignment horizontal="center" vertical="center" wrapText="1"/>
      <protection/>
    </xf>
    <xf numFmtId="0" fontId="7" fillId="0" borderId="0" xfId="40" applyFont="1" applyFill="1" applyBorder="1" applyAlignment="1">
      <alignment/>
      <protection/>
    </xf>
    <xf numFmtId="14" fontId="8" fillId="0" borderId="10" xfId="40" applyNumberFormat="1" applyFont="1" applyFill="1" applyBorder="1" applyAlignment="1">
      <alignment horizontal="center"/>
      <protection/>
    </xf>
    <xf numFmtId="180" fontId="7" fillId="0" borderId="0" xfId="41" applyNumberFormat="1" applyFont="1" applyFill="1" applyAlignment="1">
      <alignment horizontal="right"/>
      <protection/>
    </xf>
    <xf numFmtId="0" fontId="8" fillId="0" borderId="0" xfId="39" applyFont="1" applyFill="1" applyBorder="1">
      <alignment/>
      <protection/>
    </xf>
    <xf numFmtId="0" fontId="7" fillId="0" borderId="0" xfId="41" applyFont="1" applyFill="1" applyBorder="1" applyAlignment="1">
      <alignment/>
      <protection/>
    </xf>
    <xf numFmtId="180" fontId="6" fillId="0" borderId="0" xfId="0" applyNumberFormat="1" applyFont="1" applyAlignment="1">
      <alignment/>
    </xf>
    <xf numFmtId="0" fontId="7" fillId="0" borderId="0" xfId="41" applyFont="1" applyFill="1" applyBorder="1" applyAlignment="1">
      <alignment wrapText="1"/>
      <protection/>
    </xf>
    <xf numFmtId="49" fontId="7" fillId="0" borderId="0" xfId="42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180" fontId="8" fillId="0" borderId="11" xfId="68" applyNumberFormat="1" applyFont="1" applyFill="1" applyBorder="1" applyAlignment="1">
      <alignment/>
    </xf>
    <xf numFmtId="0" fontId="9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0" fontId="7" fillId="0" borderId="0" xfId="40" applyFont="1" applyFill="1" applyBorder="1" applyAlignment="1">
      <alignment wrapText="1"/>
      <protection/>
    </xf>
    <xf numFmtId="14" fontId="8" fillId="0" borderId="0" xfId="40" applyNumberFormat="1" applyFont="1" applyFill="1" applyBorder="1" applyAlignment="1">
      <alignment horizontal="center"/>
      <protection/>
    </xf>
    <xf numFmtId="0" fontId="8" fillId="0" borderId="0" xfId="40" applyFont="1" applyBorder="1" applyAlignment="1">
      <alignment horizontal="left" wrapText="1"/>
      <protection/>
    </xf>
    <xf numFmtId="0" fontId="7" fillId="0" borderId="0" xfId="40" applyFont="1" applyFill="1" applyBorder="1" applyAlignment="1">
      <alignment horizontal="left" wrapText="1"/>
      <protection/>
    </xf>
    <xf numFmtId="0" fontId="7" fillId="0" borderId="0" xfId="40" applyFont="1" applyBorder="1" applyAlignment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0" fontId="7" fillId="0" borderId="0" xfId="39" applyFont="1" applyAlignment="1">
      <alignment/>
      <protection/>
    </xf>
    <xf numFmtId="0" fontId="7" fillId="0" borderId="0" xfId="40" applyFont="1" applyBorder="1" applyAlignment="1">
      <alignment horizontal="left"/>
      <protection/>
    </xf>
    <xf numFmtId="0" fontId="8" fillId="0" borderId="0" xfId="40" applyFont="1" applyBorder="1" applyAlignment="1">
      <alignment horizontal="left"/>
      <protection/>
    </xf>
    <xf numFmtId="177" fontId="8" fillId="0" borderId="0" xfId="41" applyNumberFormat="1" applyFont="1" applyFill="1" applyBorder="1" applyAlignment="1">
      <alignment horizontal="right"/>
      <protection/>
    </xf>
    <xf numFmtId="0" fontId="8" fillId="0" borderId="0" xfId="39" applyFont="1" applyAlignment="1">
      <alignment wrapText="1"/>
      <protection/>
    </xf>
    <xf numFmtId="180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80" fontId="7" fillId="0" borderId="12" xfId="41" applyNumberFormat="1" applyFont="1" applyFill="1" applyBorder="1" applyAlignment="1">
      <alignment horizontal="right"/>
      <protection/>
    </xf>
    <xf numFmtId="0" fontId="0" fillId="0" borderId="0" xfId="40" applyFont="1" applyFill="1" applyBorder="1" applyAlignment="1">
      <alignment/>
      <protection/>
    </xf>
    <xf numFmtId="180" fontId="0" fillId="0" borderId="0" xfId="41" applyNumberFormat="1" applyFont="1" applyFill="1" applyAlignment="1">
      <alignment horizontal="right"/>
      <protection/>
    </xf>
    <xf numFmtId="180" fontId="12" fillId="0" borderId="13" xfId="68" applyNumberFormat="1" applyFont="1" applyFill="1" applyBorder="1" applyAlignment="1">
      <alignment/>
    </xf>
    <xf numFmtId="180" fontId="12" fillId="0" borderId="0" xfId="68" applyNumberFormat="1" applyFont="1" applyFill="1" applyBorder="1" applyAlignment="1">
      <alignment/>
    </xf>
    <xf numFmtId="180" fontId="12" fillId="0" borderId="11" xfId="68" applyNumberFormat="1" applyFont="1" applyFill="1" applyBorder="1" applyAlignment="1">
      <alignment/>
    </xf>
    <xf numFmtId="180" fontId="56" fillId="0" borderId="0" xfId="41" applyNumberFormat="1" applyFont="1" applyFill="1" applyAlignment="1">
      <alignment horizontal="right"/>
      <protection/>
    </xf>
    <xf numFmtId="180" fontId="57" fillId="0" borderId="0" xfId="68" applyNumberFormat="1" applyFont="1" applyFill="1" applyBorder="1" applyAlignment="1">
      <alignment/>
    </xf>
    <xf numFmtId="180" fontId="0" fillId="0" borderId="0" xfId="68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37" fontId="56" fillId="0" borderId="0" xfId="33" applyNumberFormat="1" applyFont="1" applyFill="1" applyAlignment="1">
      <alignment/>
    </xf>
    <xf numFmtId="180" fontId="57" fillId="0" borderId="11" xfId="34" applyNumberFormat="1" applyFont="1" applyFill="1" applyBorder="1" applyAlignment="1">
      <alignment/>
    </xf>
    <xf numFmtId="177" fontId="56" fillId="0" borderId="0" xfId="34" applyNumberFormat="1" applyFont="1" applyFill="1" applyBorder="1" applyAlignment="1">
      <alignment horizontal="left"/>
    </xf>
    <xf numFmtId="180" fontId="56" fillId="0" borderId="0" xfId="34" applyNumberFormat="1" applyFont="1" applyFill="1" applyBorder="1" applyAlignment="1">
      <alignment horizontal="left"/>
    </xf>
    <xf numFmtId="180" fontId="57" fillId="0" borderId="13" xfId="34" applyNumberFormat="1" applyFont="1" applyFill="1" applyBorder="1" applyAlignment="1">
      <alignment/>
    </xf>
    <xf numFmtId="180" fontId="5" fillId="0" borderId="14" xfId="0" applyNumberFormat="1" applyFont="1" applyBorder="1" applyAlignment="1">
      <alignment/>
    </xf>
    <xf numFmtId="14" fontId="8" fillId="0" borderId="12" xfId="40" applyNumberFormat="1" applyFont="1" applyFill="1" applyBorder="1" applyAlignment="1">
      <alignment horizontal="center"/>
      <protection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39" applyFont="1" applyFill="1">
      <alignment/>
      <protection/>
    </xf>
    <xf numFmtId="180" fontId="6" fillId="0" borderId="0" xfId="0" applyNumberFormat="1" applyFont="1" applyFill="1" applyAlignment="1">
      <alignment/>
    </xf>
    <xf numFmtId="0" fontId="7" fillId="0" borderId="0" xfId="39" applyFont="1" applyFill="1">
      <alignment/>
      <protection/>
    </xf>
    <xf numFmtId="0" fontId="5" fillId="0" borderId="0" xfId="0" applyFont="1" applyFill="1" applyAlignment="1">
      <alignment/>
    </xf>
    <xf numFmtId="180" fontId="57" fillId="0" borderId="0" xfId="34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15" xfId="35" applyFont="1" applyBorder="1" applyAlignment="1">
      <alignment vertical="top"/>
      <protection/>
    </xf>
    <xf numFmtId="0" fontId="33" fillId="0" borderId="15" xfId="0" applyFont="1" applyBorder="1" applyAlignment="1">
      <alignment horizontal="center" vertical="top" wrapText="1"/>
    </xf>
    <xf numFmtId="182" fontId="33" fillId="0" borderId="15" xfId="0" applyNumberFormat="1" applyFont="1" applyBorder="1" applyAlignment="1">
      <alignment horizontal="center" vertical="top" wrapText="1"/>
    </xf>
    <xf numFmtId="0" fontId="34" fillId="0" borderId="15" xfId="35" applyFont="1" applyBorder="1" applyAlignment="1">
      <alignment horizontal="left" vertical="top"/>
      <protection/>
    </xf>
    <xf numFmtId="180" fontId="34" fillId="0" borderId="15" xfId="35" applyNumberFormat="1" applyFont="1" applyFill="1" applyBorder="1" applyAlignment="1">
      <alignment/>
      <protection/>
    </xf>
    <xf numFmtId="0" fontId="34" fillId="0" borderId="15" xfId="35" applyFont="1" applyBorder="1" applyAlignment="1">
      <alignment horizontal="left" vertical="top" wrapText="1"/>
      <protection/>
    </xf>
    <xf numFmtId="0" fontId="34" fillId="0" borderId="15" xfId="35" applyFont="1" applyBorder="1" applyAlignment="1">
      <alignment vertical="top"/>
      <protection/>
    </xf>
    <xf numFmtId="177" fontId="34" fillId="0" borderId="15" xfId="35" applyNumberFormat="1" applyFont="1" applyFill="1" applyBorder="1" applyAlignment="1">
      <alignment/>
      <protection/>
    </xf>
    <xf numFmtId="0" fontId="32" fillId="0" borderId="15" xfId="35" applyFont="1" applyBorder="1" applyAlignment="1">
      <alignment horizontal="left" vertical="top"/>
      <protection/>
    </xf>
    <xf numFmtId="0" fontId="34" fillId="0" borderId="15" xfId="40" applyFont="1" applyBorder="1" applyAlignment="1">
      <alignment horizontal="left" wrapText="1"/>
      <protection/>
    </xf>
    <xf numFmtId="0" fontId="34" fillId="0" borderId="15" xfId="40" applyFont="1" applyFill="1" applyBorder="1" applyAlignment="1">
      <alignment horizontal="left" wrapText="1"/>
      <protection/>
    </xf>
    <xf numFmtId="180" fontId="32" fillId="0" borderId="15" xfId="35" applyNumberFormat="1" applyFont="1" applyFill="1" applyBorder="1" applyAlignment="1">
      <alignment horizontal="right"/>
      <protection/>
    </xf>
    <xf numFmtId="0" fontId="32" fillId="0" borderId="15" xfId="35" applyFont="1" applyBorder="1" applyAlignment="1">
      <alignment horizontal="left" vertical="top" wrapText="1"/>
      <protection/>
    </xf>
    <xf numFmtId="180" fontId="34" fillId="0" borderId="15" xfId="35" applyNumberFormat="1" applyFont="1" applyFill="1" applyBorder="1" applyAlignment="1">
      <alignment horizontal="right"/>
      <protection/>
    </xf>
    <xf numFmtId="0" fontId="10" fillId="0" borderId="15" xfId="0" applyFont="1" applyBorder="1" applyAlignment="1">
      <alignment/>
    </xf>
    <xf numFmtId="0" fontId="32" fillId="0" borderId="15" xfId="35" applyFont="1" applyBorder="1" applyAlignment="1">
      <alignment/>
      <protection/>
    </xf>
    <xf numFmtId="180" fontId="34" fillId="33" borderId="15" xfId="35" applyNumberFormat="1" applyFont="1" applyFill="1" applyBorder="1" applyAlignment="1">
      <alignment/>
      <protection/>
    </xf>
    <xf numFmtId="0" fontId="34" fillId="0" borderId="15" xfId="35" applyFont="1" applyBorder="1" applyAlignment="1">
      <alignment/>
      <protection/>
    </xf>
    <xf numFmtId="0" fontId="34" fillId="0" borderId="15" xfId="35" applyFont="1" applyBorder="1" applyAlignment="1">
      <alignment vertical="top" wrapText="1"/>
      <protection/>
    </xf>
    <xf numFmtId="0" fontId="32" fillId="0" borderId="0" xfId="35" applyFont="1" applyBorder="1" applyAlignment="1">
      <alignment vertical="top"/>
      <protection/>
    </xf>
    <xf numFmtId="180" fontId="32" fillId="0" borderId="0" xfId="35" applyNumberFormat="1" applyFont="1" applyFill="1" applyBorder="1" applyAlignment="1">
      <alignment horizontal="right"/>
      <protection/>
    </xf>
    <xf numFmtId="0" fontId="34" fillId="0" borderId="0" xfId="35" applyFont="1" applyAlignment="1">
      <alignment/>
      <protection/>
    </xf>
    <xf numFmtId="180" fontId="34" fillId="0" borderId="0" xfId="35" applyNumberFormat="1" applyFont="1" applyFill="1" applyAlignment="1">
      <alignment/>
      <protection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38" applyFont="1" applyAlignment="1" quotePrefix="1">
      <alignment horizontal="left"/>
      <protection/>
    </xf>
    <xf numFmtId="0" fontId="1" fillId="0" borderId="0" xfId="38" applyFont="1">
      <alignment/>
      <protection/>
    </xf>
    <xf numFmtId="0" fontId="36" fillId="0" borderId="0" xfId="38" applyFont="1">
      <alignment/>
      <protection/>
    </xf>
    <xf numFmtId="0" fontId="1" fillId="0" borderId="0" xfId="38" applyFont="1" applyBorder="1">
      <alignment/>
      <protection/>
    </xf>
    <xf numFmtId="0" fontId="36" fillId="0" borderId="15" xfId="38" applyFont="1" applyBorder="1" applyAlignment="1">
      <alignment horizontal="right"/>
      <protection/>
    </xf>
    <xf numFmtId="0" fontId="36" fillId="0" borderId="15" xfId="38" applyFont="1" applyBorder="1" applyAlignment="1">
      <alignment horizontal="center" wrapText="1"/>
      <protection/>
    </xf>
    <xf numFmtId="0" fontId="36" fillId="0" borderId="15" xfId="38" applyFont="1" applyBorder="1" applyAlignment="1">
      <alignment horizontal="center" vertical="center" wrapText="1"/>
      <protection/>
    </xf>
    <xf numFmtId="0" fontId="36" fillId="0" borderId="15" xfId="38" applyFont="1" applyBorder="1">
      <alignment/>
      <protection/>
    </xf>
    <xf numFmtId="0" fontId="1" fillId="0" borderId="15" xfId="38" applyFont="1" applyBorder="1">
      <alignment/>
      <protection/>
    </xf>
    <xf numFmtId="0" fontId="1" fillId="0" borderId="15" xfId="0" applyFont="1" applyBorder="1" applyAlignment="1">
      <alignment/>
    </xf>
    <xf numFmtId="0" fontId="36" fillId="0" borderId="15" xfId="38" applyFont="1" applyBorder="1" applyAlignment="1" quotePrefix="1">
      <alignment horizontal="left"/>
      <protection/>
    </xf>
    <xf numFmtId="0" fontId="1" fillId="0" borderId="15" xfId="38" applyFont="1" applyBorder="1" applyAlignment="1">
      <alignment horizontal="left"/>
      <protection/>
    </xf>
    <xf numFmtId="0" fontId="1" fillId="0" borderId="15" xfId="38" applyFont="1" applyBorder="1" applyAlignment="1">
      <alignment wrapText="1"/>
      <protection/>
    </xf>
    <xf numFmtId="0" fontId="1" fillId="0" borderId="15" xfId="38" applyFont="1" applyBorder="1" applyAlignment="1" quotePrefix="1">
      <alignment horizontal="left"/>
      <protection/>
    </xf>
    <xf numFmtId="0" fontId="36" fillId="0" borderId="15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38" applyFont="1" applyBorder="1">
      <alignment/>
      <protection/>
    </xf>
    <xf numFmtId="0" fontId="1" fillId="0" borderId="0" xfId="38" applyFont="1" applyBorder="1" applyAlignment="1" quotePrefix="1">
      <alignment horizontal="left"/>
      <protection/>
    </xf>
    <xf numFmtId="0" fontId="37" fillId="0" borderId="0" xfId="38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38" fillId="0" borderId="0" xfId="38" applyFont="1" applyAlignment="1">
      <alignment horizont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CAP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Normal_Worksheet in TB LS Blank Leadsheet Excel Template - Used by Trial Balance to Create Leadsheets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3" sqref="A3"/>
    </sheetView>
  </sheetViews>
  <sheetFormatPr defaultColWidth="9.140625" defaultRowHeight="12.75"/>
  <cols>
    <col min="1" max="1" width="56.421875" style="1" bestFit="1" customWidth="1"/>
    <col min="2" max="2" width="20.57421875" style="36" customWidth="1"/>
    <col min="3" max="3" width="23.00390625" style="36" customWidth="1"/>
    <col min="4" max="4" width="25.57421875" style="16" bestFit="1" customWidth="1"/>
    <col min="5" max="5" width="13.7109375" style="16" customWidth="1"/>
    <col min="6" max="6" width="11.00390625" style="1" bestFit="1" customWidth="1"/>
    <col min="7" max="7" width="11.57421875" style="1" bestFit="1" customWidth="1"/>
    <col min="8" max="16384" width="9.140625" style="1" customWidth="1"/>
  </cols>
  <sheetData>
    <row r="1" spans="1:3" ht="15">
      <c r="A1" s="64" t="s">
        <v>24</v>
      </c>
      <c r="B1" s="64"/>
      <c r="C1" s="64"/>
    </row>
    <row r="2" spans="1:5" ht="15.75" thickBot="1">
      <c r="A2" s="65" t="s">
        <v>53</v>
      </c>
      <c r="B2" s="65"/>
      <c r="C2" s="65"/>
      <c r="D2" s="17"/>
      <c r="E2" s="17"/>
    </row>
    <row r="3" spans="4:5" ht="15">
      <c r="D3" s="54"/>
      <c r="E3" s="46"/>
    </row>
    <row r="4" spans="2:5" ht="15">
      <c r="B4" s="2" t="s">
        <v>21</v>
      </c>
      <c r="C4" s="46" t="s">
        <v>23</v>
      </c>
      <c r="D4" s="46"/>
      <c r="E4" s="46"/>
    </row>
    <row r="5" spans="1:5" ht="12.75" customHeight="1">
      <c r="A5" s="3"/>
      <c r="B5" s="4" t="s">
        <v>33</v>
      </c>
      <c r="C5" s="4" t="s">
        <v>34</v>
      </c>
      <c r="D5" s="4"/>
      <c r="E5" s="18"/>
    </row>
    <row r="6" spans="1:5" ht="15.75" thickBot="1">
      <c r="A6" s="19"/>
      <c r="B6" s="6" t="s">
        <v>0</v>
      </c>
      <c r="C6" s="55" t="s">
        <v>0</v>
      </c>
      <c r="D6" s="20"/>
      <c r="E6" s="20"/>
    </row>
    <row r="7" spans="1:3" ht="15">
      <c r="A7" s="21" t="s">
        <v>1</v>
      </c>
      <c r="B7" s="49"/>
      <c r="C7" s="16"/>
    </row>
    <row r="8" spans="1:3" ht="14.25">
      <c r="A8" s="23" t="s">
        <v>38</v>
      </c>
      <c r="B8" s="49">
        <v>1888447</v>
      </c>
      <c r="C8" s="16">
        <v>1312524</v>
      </c>
    </row>
    <row r="9" spans="1:3" ht="28.5">
      <c r="A9" s="22" t="s">
        <v>39</v>
      </c>
      <c r="B9" s="43">
        <v>447638</v>
      </c>
      <c r="C9" s="16">
        <v>166020</v>
      </c>
    </row>
    <row r="10" spans="1:3" ht="14.25">
      <c r="A10" s="22" t="s">
        <v>2</v>
      </c>
      <c r="B10" s="43">
        <v>3923902</v>
      </c>
      <c r="C10" s="16">
        <v>2886089</v>
      </c>
    </row>
    <row r="11" spans="1:7" ht="14.25">
      <c r="A11" s="22" t="s">
        <v>31</v>
      </c>
      <c r="B11" s="43">
        <v>180156</v>
      </c>
      <c r="C11" s="16">
        <v>167527</v>
      </c>
      <c r="G11" s="10"/>
    </row>
    <row r="12" spans="1:3" ht="29.25" customHeight="1">
      <c r="A12" s="22" t="s">
        <v>3</v>
      </c>
      <c r="B12" s="43">
        <v>281496</v>
      </c>
      <c r="C12" s="16">
        <v>185732</v>
      </c>
    </row>
    <row r="13" spans="1:3" ht="12.75" customHeight="1">
      <c r="A13" s="23" t="s">
        <v>4</v>
      </c>
      <c r="B13" s="43">
        <v>116597</v>
      </c>
      <c r="C13" s="16">
        <v>114607</v>
      </c>
    </row>
    <row r="14" spans="1:6" ht="13.5" customHeight="1" thickBot="1">
      <c r="A14" s="21" t="s">
        <v>45</v>
      </c>
      <c r="B14" s="50">
        <f>B8+B9+B10+B11+B12+B13</f>
        <v>6838236</v>
      </c>
      <c r="C14" s="50">
        <f>C8+C9+C10+C11+C12+C13</f>
        <v>4832499</v>
      </c>
      <c r="D14" s="63"/>
      <c r="E14" s="26"/>
      <c r="F14" s="10"/>
    </row>
    <row r="15" spans="1:3" ht="15" thickTop="1">
      <c r="A15" s="23"/>
      <c r="B15" s="51"/>
      <c r="C15" s="16"/>
    </row>
    <row r="16" spans="1:3" ht="15">
      <c r="A16" s="21" t="s">
        <v>5</v>
      </c>
      <c r="B16" s="51"/>
      <c r="C16" s="16"/>
    </row>
    <row r="17" spans="1:3" ht="42.75">
      <c r="A17" s="23" t="s">
        <v>6</v>
      </c>
      <c r="B17" s="52">
        <v>200</v>
      </c>
      <c r="C17" s="16">
        <v>2877</v>
      </c>
    </row>
    <row r="18" spans="1:3" ht="14.25">
      <c r="A18" s="28" t="s">
        <v>32</v>
      </c>
      <c r="B18" s="43">
        <v>631435</v>
      </c>
      <c r="C18" s="16">
        <v>455453</v>
      </c>
    </row>
    <row r="19" spans="1:3" ht="14.25">
      <c r="A19" s="29" t="s">
        <v>7</v>
      </c>
      <c r="B19" s="43">
        <v>4741829</v>
      </c>
      <c r="C19" s="16">
        <v>3355830</v>
      </c>
    </row>
    <row r="20" spans="1:3" ht="14.25">
      <c r="A20" s="29" t="s">
        <v>8</v>
      </c>
      <c r="B20" s="43">
        <v>491116</v>
      </c>
      <c r="C20" s="16">
        <v>197210</v>
      </c>
    </row>
    <row r="21" spans="1:3" ht="14.25">
      <c r="A21" s="29" t="s">
        <v>40</v>
      </c>
      <c r="B21" s="43">
        <v>1000</v>
      </c>
      <c r="C21" s="16">
        <v>1768</v>
      </c>
    </row>
    <row r="22" spans="1:3" ht="14.25">
      <c r="A22" s="29" t="s">
        <v>37</v>
      </c>
      <c r="B22" s="43">
        <v>3320</v>
      </c>
      <c r="C22" s="16">
        <v>3320</v>
      </c>
    </row>
    <row r="23" spans="1:3" ht="14.25">
      <c r="A23" s="29" t="s">
        <v>9</v>
      </c>
      <c r="B23" s="43">
        <v>105442</v>
      </c>
      <c r="C23" s="16">
        <v>78711</v>
      </c>
    </row>
    <row r="24" spans="1:5" ht="12.75" customHeight="1">
      <c r="A24" s="21" t="s">
        <v>44</v>
      </c>
      <c r="B24" s="53">
        <f>SUM(B17:B23)</f>
        <v>5974342</v>
      </c>
      <c r="C24" s="53">
        <f>SUM(C17:C23)</f>
        <v>4095169</v>
      </c>
      <c r="D24" s="63"/>
      <c r="E24" s="26"/>
    </row>
    <row r="25" spans="1:4" ht="15">
      <c r="A25" s="23"/>
      <c r="B25" s="51"/>
      <c r="C25" s="26"/>
      <c r="D25" s="26"/>
    </row>
    <row r="26" spans="1:3" ht="12.75" customHeight="1">
      <c r="A26" s="21" t="s">
        <v>10</v>
      </c>
      <c r="B26" s="27"/>
      <c r="C26" s="16"/>
    </row>
    <row r="27" spans="1:3" ht="12.75" customHeight="1">
      <c r="A27" s="23" t="s">
        <v>11</v>
      </c>
      <c r="B27" s="7">
        <v>622243</v>
      </c>
      <c r="C27" s="16">
        <v>521126</v>
      </c>
    </row>
    <row r="28" spans="1:3" ht="12.75" customHeight="1">
      <c r="A28" s="23" t="s">
        <v>28</v>
      </c>
      <c r="B28" s="7">
        <v>414</v>
      </c>
      <c r="C28" s="16"/>
    </row>
    <row r="29" spans="1:3" ht="14.25">
      <c r="A29" s="23" t="s">
        <v>41</v>
      </c>
      <c r="B29" s="7"/>
      <c r="C29" s="16">
        <v>19</v>
      </c>
    </row>
    <row r="30" spans="1:3" ht="12.75" customHeight="1">
      <c r="A30" s="23" t="s">
        <v>42</v>
      </c>
      <c r="B30" s="37">
        <v>241237</v>
      </c>
      <c r="C30" s="16">
        <v>216185</v>
      </c>
    </row>
    <row r="31" spans="1:5" ht="12.75" customHeight="1">
      <c r="A31" s="30" t="s">
        <v>43</v>
      </c>
      <c r="B31" s="25">
        <f>SUM(B27:B30)</f>
        <v>863894</v>
      </c>
      <c r="C31" s="25">
        <f>SUM(C27:C30)</f>
        <v>737330</v>
      </c>
      <c r="D31" s="25"/>
      <c r="E31" s="31"/>
    </row>
    <row r="32" spans="1:5" ht="13.5" customHeight="1" thickBot="1">
      <c r="A32" s="32" t="s">
        <v>46</v>
      </c>
      <c r="B32" s="24">
        <f>B24+B31</f>
        <v>6838236</v>
      </c>
      <c r="C32" s="24">
        <f>C31+C24</f>
        <v>4832499</v>
      </c>
      <c r="D32" s="25"/>
      <c r="E32" s="26"/>
    </row>
    <row r="33" spans="1:5" ht="15" thickTop="1">
      <c r="A33" s="23"/>
      <c r="C33" s="34"/>
      <c r="D33" s="27"/>
      <c r="E33" s="27"/>
    </row>
    <row r="34" spans="1:3" ht="14.25">
      <c r="A34" s="15"/>
      <c r="B34" s="35"/>
      <c r="C34" s="35">
        <f>C32-C14</f>
        <v>0</v>
      </c>
    </row>
    <row r="35" spans="1:3" ht="14.25">
      <c r="A35" s="15"/>
      <c r="B35" s="35"/>
      <c r="C35" s="35"/>
    </row>
    <row r="36" spans="1:3" ht="14.25">
      <c r="A36" s="15"/>
      <c r="B36" s="35"/>
      <c r="C36" s="35"/>
    </row>
    <row r="39" spans="1:3" ht="14.25">
      <c r="A39" s="47" t="s">
        <v>29</v>
      </c>
      <c r="B39" s="48"/>
      <c r="C39" s="48" t="s">
        <v>30</v>
      </c>
    </row>
    <row r="40" spans="1:3" ht="14.25">
      <c r="A40" s="47"/>
      <c r="B40" s="48"/>
      <c r="C40" s="48"/>
    </row>
    <row r="41" spans="1:3" ht="14.25">
      <c r="A41" s="47"/>
      <c r="B41" s="48"/>
      <c r="C41" s="48"/>
    </row>
    <row r="42" spans="1:3" ht="14.25">
      <c r="A42" s="47" t="s">
        <v>22</v>
      </c>
      <c r="B42" s="48"/>
      <c r="C42" s="48" t="s">
        <v>12</v>
      </c>
    </row>
    <row r="43" spans="2:3" ht="14.25">
      <c r="B43" s="33"/>
      <c r="C43" s="33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6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2" width="61.57421875" style="0" customWidth="1"/>
    <col min="3" max="3" width="14.57421875" style="0" customWidth="1"/>
    <col min="4" max="4" width="14.421875" style="0" customWidth="1"/>
  </cols>
  <sheetData>
    <row r="1" spans="2:4" ht="15.75">
      <c r="B1" s="69" t="s">
        <v>54</v>
      </c>
      <c r="C1" s="70"/>
      <c r="D1" s="70"/>
    </row>
    <row r="2" spans="2:4" ht="12.75">
      <c r="B2" s="71" t="s">
        <v>55</v>
      </c>
      <c r="C2" s="70"/>
      <c r="D2" s="34"/>
    </row>
    <row r="3" spans="2:4" ht="12.75">
      <c r="B3" s="71" t="s">
        <v>56</v>
      </c>
      <c r="C3" s="70"/>
      <c r="D3" s="34"/>
    </row>
    <row r="4" spans="2:4" ht="12.75">
      <c r="B4" s="71" t="s">
        <v>57</v>
      </c>
      <c r="C4" s="70"/>
      <c r="D4" s="34"/>
    </row>
    <row r="5" spans="2:4" ht="12.75">
      <c r="B5" s="34"/>
      <c r="C5" s="34"/>
      <c r="D5" s="34"/>
    </row>
    <row r="6" spans="2:4" ht="47.25" customHeight="1">
      <c r="B6" s="72"/>
      <c r="C6" s="73" t="s">
        <v>58</v>
      </c>
      <c r="D6" s="73" t="s">
        <v>59</v>
      </c>
    </row>
    <row r="7" spans="2:4" ht="15">
      <c r="B7" s="72" t="s">
        <v>60</v>
      </c>
      <c r="C7" s="74" t="s">
        <v>61</v>
      </c>
      <c r="D7" s="74" t="s">
        <v>61</v>
      </c>
    </row>
    <row r="8" spans="2:4" ht="12.75">
      <c r="B8" s="75" t="s">
        <v>13</v>
      </c>
      <c r="C8" s="76">
        <v>799752</v>
      </c>
      <c r="D8" s="76">
        <v>620403</v>
      </c>
    </row>
    <row r="9" spans="2:4" ht="12.75">
      <c r="B9" s="75" t="s">
        <v>14</v>
      </c>
      <c r="C9" s="76">
        <v>-244484</v>
      </c>
      <c r="D9" s="76">
        <v>-187982</v>
      </c>
    </row>
    <row r="10" spans="2:4" ht="12.75">
      <c r="B10" s="75" t="s">
        <v>16</v>
      </c>
      <c r="C10" s="76">
        <v>212431</v>
      </c>
      <c r="D10" s="76">
        <v>188950</v>
      </c>
    </row>
    <row r="11" spans="2:4" ht="12.75">
      <c r="B11" s="75" t="s">
        <v>17</v>
      </c>
      <c r="C11" s="76">
        <v>-1601</v>
      </c>
      <c r="D11" s="76">
        <v>-751</v>
      </c>
    </row>
    <row r="12" spans="2:4" ht="48">
      <c r="B12" s="77" t="s">
        <v>62</v>
      </c>
      <c r="C12" s="76">
        <v>1681</v>
      </c>
      <c r="D12" s="76">
        <v>2462</v>
      </c>
    </row>
    <row r="13" spans="2:4" ht="12.75">
      <c r="B13" s="75" t="s">
        <v>63</v>
      </c>
      <c r="C13" s="76">
        <v>104791</v>
      </c>
      <c r="D13" s="76">
        <v>107398</v>
      </c>
    </row>
    <row r="14" spans="2:4" ht="12.75">
      <c r="B14" s="75" t="s">
        <v>64</v>
      </c>
      <c r="C14" s="76">
        <v>0</v>
      </c>
      <c r="D14" s="76">
        <v>0</v>
      </c>
    </row>
    <row r="15" spans="2:4" ht="12.75">
      <c r="B15" s="75" t="s">
        <v>65</v>
      </c>
      <c r="C15" s="76">
        <v>22186</v>
      </c>
      <c r="D15" s="76">
        <v>15460</v>
      </c>
    </row>
    <row r="16" spans="2:4" ht="12.75">
      <c r="B16" s="75" t="s">
        <v>66</v>
      </c>
      <c r="C16" s="76">
        <v>-525654</v>
      </c>
      <c r="D16" s="76">
        <v>-506503</v>
      </c>
    </row>
    <row r="17" spans="2:4" ht="12.75">
      <c r="B17" s="78" t="s">
        <v>67</v>
      </c>
      <c r="C17" s="79">
        <v>921</v>
      </c>
      <c r="D17" s="79"/>
    </row>
    <row r="18" spans="2:4" ht="12.75">
      <c r="B18" s="80" t="s">
        <v>68</v>
      </c>
      <c r="C18" s="79"/>
      <c r="D18" s="79"/>
    </row>
    <row r="19" spans="2:4" ht="36">
      <c r="B19" s="81" t="s">
        <v>6</v>
      </c>
      <c r="C19" s="76">
        <v>304</v>
      </c>
      <c r="D19" s="76">
        <v>0</v>
      </c>
    </row>
    <row r="20" spans="2:4" ht="12.75">
      <c r="B20" s="75" t="s">
        <v>69</v>
      </c>
      <c r="C20" s="76">
        <v>0</v>
      </c>
      <c r="D20" s="76">
        <v>0</v>
      </c>
    </row>
    <row r="21" spans="2:4" ht="12.75">
      <c r="B21" s="75" t="s">
        <v>70</v>
      </c>
      <c r="C21" s="76">
        <v>0</v>
      </c>
      <c r="D21" s="76">
        <v>0</v>
      </c>
    </row>
    <row r="22" spans="2:4" ht="12.75">
      <c r="B22" s="82" t="s">
        <v>71</v>
      </c>
      <c r="C22" s="76">
        <v>-276354</v>
      </c>
      <c r="D22" s="76">
        <v>-804204</v>
      </c>
    </row>
    <row r="23" spans="2:4" ht="12.75">
      <c r="B23" s="82" t="s">
        <v>2</v>
      </c>
      <c r="C23" s="76">
        <v>-1005500</v>
      </c>
      <c r="D23" s="76">
        <v>137511</v>
      </c>
    </row>
    <row r="24" spans="2:4" ht="12.75">
      <c r="B24" s="75" t="s">
        <v>4</v>
      </c>
      <c r="C24" s="76">
        <v>-8090</v>
      </c>
      <c r="D24" s="76">
        <v>0</v>
      </c>
    </row>
    <row r="25" spans="2:4" ht="12.75">
      <c r="B25" s="75"/>
      <c r="C25" s="83"/>
      <c r="D25" s="83"/>
    </row>
    <row r="26" spans="2:4" ht="12.75">
      <c r="B26" s="80" t="s">
        <v>72</v>
      </c>
      <c r="C26" s="76"/>
      <c r="D26" s="76"/>
    </row>
    <row r="27" spans="2:4" ht="36">
      <c r="B27" s="77" t="s">
        <v>6</v>
      </c>
      <c r="C27" s="76">
        <v>0</v>
      </c>
      <c r="D27" s="76">
        <v>4509</v>
      </c>
    </row>
    <row r="28" spans="2:4" ht="12.75">
      <c r="B28" s="82" t="s">
        <v>73</v>
      </c>
      <c r="C28" s="76">
        <v>168833</v>
      </c>
      <c r="D28" s="76">
        <v>198363</v>
      </c>
    </row>
    <row r="29" spans="2:4" ht="12.75">
      <c r="B29" s="75" t="s">
        <v>7</v>
      </c>
      <c r="C29" s="76">
        <v>1331976</v>
      </c>
      <c r="D29" s="76">
        <v>808485</v>
      </c>
    </row>
    <row r="30" spans="2:4" ht="12.75">
      <c r="B30" s="75" t="s">
        <v>74</v>
      </c>
      <c r="C30" s="76">
        <v>283288</v>
      </c>
      <c r="D30" s="76"/>
    </row>
    <row r="31" spans="2:4" ht="12.75">
      <c r="B31" s="75" t="s">
        <v>9</v>
      </c>
      <c r="C31" s="76">
        <v>-19543</v>
      </c>
      <c r="D31" s="76"/>
    </row>
    <row r="32" spans="2:4" ht="24">
      <c r="B32" s="84" t="s">
        <v>75</v>
      </c>
      <c r="C32" s="83">
        <f>SUM(C8:C31)</f>
        <v>844937</v>
      </c>
      <c r="D32" s="83">
        <f>SUM(D8:D31)</f>
        <v>584101</v>
      </c>
    </row>
    <row r="33" spans="2:4" ht="12.75">
      <c r="B33" s="78"/>
      <c r="C33" s="79"/>
      <c r="D33" s="79"/>
    </row>
    <row r="34" spans="2:4" ht="12.75">
      <c r="B34" s="75" t="s">
        <v>76</v>
      </c>
      <c r="C34" s="85">
        <v>-21141</v>
      </c>
      <c r="D34" s="85">
        <v>-20632</v>
      </c>
    </row>
    <row r="35" spans="2:4" ht="12.75">
      <c r="B35" s="78"/>
      <c r="C35" s="76"/>
      <c r="D35" s="76"/>
    </row>
    <row r="36" spans="2:4" ht="12.75">
      <c r="B36" s="80" t="s">
        <v>77</v>
      </c>
      <c r="C36" s="83">
        <f>SUM(C32:C34)</f>
        <v>823796</v>
      </c>
      <c r="D36" s="83">
        <f>SUM(D32:D34)</f>
        <v>563469</v>
      </c>
    </row>
    <row r="37" spans="2:4" ht="12.75">
      <c r="B37" s="78"/>
      <c r="C37" s="76"/>
      <c r="D37" s="76"/>
    </row>
    <row r="38" spans="2:4" ht="12.75">
      <c r="B38" s="72" t="s">
        <v>78</v>
      </c>
      <c r="C38" s="76"/>
      <c r="D38" s="86"/>
    </row>
    <row r="39" spans="2:4" ht="12.75">
      <c r="B39" s="78" t="s">
        <v>79</v>
      </c>
      <c r="C39" s="85">
        <v>-437154</v>
      </c>
      <c r="D39" s="85">
        <v>-427213</v>
      </c>
    </row>
    <row r="40" spans="2:4" ht="12.75">
      <c r="B40" s="78" t="s">
        <v>80</v>
      </c>
      <c r="C40" s="76">
        <v>328140</v>
      </c>
      <c r="D40" s="76">
        <v>379671</v>
      </c>
    </row>
    <row r="41" spans="2:4" ht="12.75">
      <c r="B41" s="75" t="s">
        <v>81</v>
      </c>
      <c r="C41" s="76">
        <v>-164776</v>
      </c>
      <c r="D41" s="76">
        <v>-95021</v>
      </c>
    </row>
    <row r="42" spans="2:4" ht="12.75">
      <c r="B42" s="75" t="s">
        <v>82</v>
      </c>
      <c r="C42" s="76">
        <v>395</v>
      </c>
      <c r="D42" s="76">
        <v>374</v>
      </c>
    </row>
    <row r="43" spans="2:4" ht="12.75">
      <c r="B43" s="87" t="s">
        <v>83</v>
      </c>
      <c r="C43" s="83">
        <f>SUM(C39:C42)</f>
        <v>-273395</v>
      </c>
      <c r="D43" s="83">
        <f>SUM(D39:D42)</f>
        <v>-142189</v>
      </c>
    </row>
    <row r="44" spans="2:4" ht="12.75">
      <c r="B44" s="75"/>
      <c r="C44" s="76"/>
      <c r="D44" s="76"/>
    </row>
    <row r="45" spans="2:4" ht="12.75">
      <c r="B45" s="72" t="s">
        <v>84</v>
      </c>
      <c r="C45" s="76"/>
      <c r="D45" s="86"/>
    </row>
    <row r="46" spans="2:4" ht="12.75">
      <c r="B46" s="78" t="s">
        <v>85</v>
      </c>
      <c r="C46" s="76">
        <v>64574</v>
      </c>
      <c r="D46" s="76">
        <v>3327</v>
      </c>
    </row>
    <row r="47" spans="2:4" ht="12.75">
      <c r="B47" s="78" t="s">
        <v>86</v>
      </c>
      <c r="C47" s="88">
        <v>-35709</v>
      </c>
      <c r="D47" s="88">
        <v>-164188</v>
      </c>
    </row>
    <row r="48" spans="2:4" ht="12.75">
      <c r="B48" s="75" t="s">
        <v>87</v>
      </c>
      <c r="C48" s="76">
        <v>0</v>
      </c>
      <c r="D48" s="76">
        <v>0</v>
      </c>
    </row>
    <row r="49" spans="2:4" ht="12.75">
      <c r="B49" s="75" t="s">
        <v>88</v>
      </c>
      <c r="C49" s="76">
        <v>-414</v>
      </c>
      <c r="D49" s="76">
        <v>0</v>
      </c>
    </row>
    <row r="50" spans="2:4" ht="12.75">
      <c r="B50" s="75" t="s">
        <v>89</v>
      </c>
      <c r="C50" s="85">
        <v>-102065</v>
      </c>
      <c r="D50" s="85">
        <v>-34501</v>
      </c>
    </row>
    <row r="51" spans="2:4" ht="12.75">
      <c r="B51" s="87" t="s">
        <v>90</v>
      </c>
      <c r="C51" s="83">
        <f>SUM(C46:C50)</f>
        <v>-73614</v>
      </c>
      <c r="D51" s="83">
        <f>SUM(D46:D50)</f>
        <v>-195362</v>
      </c>
    </row>
    <row r="52" spans="2:4" ht="12.75">
      <c r="B52" s="89"/>
      <c r="C52" s="76"/>
      <c r="D52" s="76"/>
    </row>
    <row r="53" spans="2:4" ht="12.75">
      <c r="B53" s="87" t="s">
        <v>91</v>
      </c>
      <c r="C53" s="83">
        <f>SUM(C51,C43,C36)</f>
        <v>476787</v>
      </c>
      <c r="D53" s="83">
        <f>SUM(D51,D43,D36)</f>
        <v>225918</v>
      </c>
    </row>
    <row r="54" spans="2:4" ht="24">
      <c r="B54" s="90" t="s">
        <v>92</v>
      </c>
      <c r="C54" s="76">
        <v>2844</v>
      </c>
      <c r="D54" s="76">
        <v>-28682</v>
      </c>
    </row>
    <row r="55" spans="2:4" ht="12.75">
      <c r="B55" s="78" t="s">
        <v>93</v>
      </c>
      <c r="C55" s="76">
        <v>1312524</v>
      </c>
      <c r="D55" s="76">
        <v>1115288</v>
      </c>
    </row>
    <row r="56" spans="2:4" ht="12.75">
      <c r="B56" s="72" t="s">
        <v>94</v>
      </c>
      <c r="C56" s="83">
        <f>SUM(C53:C55)</f>
        <v>1792155</v>
      </c>
      <c r="D56" s="83">
        <f>SUM(D53:D55)</f>
        <v>1312524</v>
      </c>
    </row>
    <row r="57" spans="2:4" ht="12.75">
      <c r="B57" s="91"/>
      <c r="C57" s="92"/>
      <c r="D57" s="92"/>
    </row>
    <row r="58" spans="2:4" ht="12.75">
      <c r="B58" s="91"/>
      <c r="C58" s="92"/>
      <c r="D58" s="92"/>
    </row>
    <row r="59" spans="2:4" ht="12.75">
      <c r="B59" s="91"/>
      <c r="C59" s="92"/>
      <c r="D59" s="92"/>
    </row>
    <row r="60" spans="2:4" ht="12.75">
      <c r="B60" s="93"/>
      <c r="C60" s="94"/>
      <c r="D60" s="94"/>
    </row>
    <row r="61" spans="2:4" ht="12.75">
      <c r="B61" t="s">
        <v>95</v>
      </c>
      <c r="C61" s="95"/>
      <c r="D61" t="s">
        <v>30</v>
      </c>
    </row>
    <row r="62" ht="12.75">
      <c r="C62" s="95"/>
    </row>
    <row r="65" spans="2:4" ht="12.75">
      <c r="B65" s="96" t="s">
        <v>96</v>
      </c>
      <c r="D65" t="s">
        <v>12</v>
      </c>
    </row>
    <row r="66" spans="2:4" ht="12.75">
      <c r="B66" s="34"/>
      <c r="C66" s="34"/>
      <c r="D66" s="34"/>
    </row>
  </sheetData>
  <sheetProtection/>
  <mergeCells count="4">
    <mergeCell ref="B1:D1"/>
    <mergeCell ref="B2:C2"/>
    <mergeCell ref="B3:C3"/>
    <mergeCell ref="B4:C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5.421875" style="57" customWidth="1"/>
    <col min="2" max="2" width="20.57421875" style="57" customWidth="1"/>
    <col min="3" max="3" width="23.421875" style="57" customWidth="1"/>
    <col min="4" max="4" width="23.00390625" style="57" customWidth="1"/>
    <col min="5" max="16384" width="9.140625" style="57" customWidth="1"/>
  </cols>
  <sheetData>
    <row r="1" spans="1:4" ht="15">
      <c r="A1" s="66" t="s">
        <v>24</v>
      </c>
      <c r="B1" s="67"/>
      <c r="C1" s="67"/>
      <c r="D1" s="68"/>
    </row>
    <row r="2" spans="1:4" ht="15">
      <c r="A2" s="66" t="s">
        <v>52</v>
      </c>
      <c r="B2" s="68"/>
      <c r="C2" s="68"/>
      <c r="D2" s="68"/>
    </row>
    <row r="4" spans="2:3" ht="15">
      <c r="B4" s="58" t="s">
        <v>21</v>
      </c>
      <c r="C4" s="58" t="s">
        <v>23</v>
      </c>
    </row>
    <row r="5" spans="1:3" ht="15">
      <c r="A5" s="3"/>
      <c r="B5" s="4" t="s">
        <v>35</v>
      </c>
      <c r="C5" s="4" t="s">
        <v>36</v>
      </c>
    </row>
    <row r="6" spans="1:3" ht="15.75" thickBot="1">
      <c r="A6" s="5"/>
      <c r="B6" s="6" t="s">
        <v>0</v>
      </c>
      <c r="C6" s="6" t="s">
        <v>0</v>
      </c>
    </row>
    <row r="7" spans="1:2" ht="14.25">
      <c r="A7" s="5"/>
      <c r="B7" s="5"/>
    </row>
    <row r="8" spans="1:3" ht="14.25">
      <c r="A8" s="5" t="s">
        <v>13</v>
      </c>
      <c r="B8" s="39">
        <v>790119</v>
      </c>
      <c r="C8" s="39">
        <v>632561</v>
      </c>
    </row>
    <row r="9" spans="1:3" ht="14.25">
      <c r="A9" s="5" t="s">
        <v>14</v>
      </c>
      <c r="B9" s="39">
        <v>-243716</v>
      </c>
      <c r="C9" s="39">
        <v>-189240</v>
      </c>
    </row>
    <row r="10" spans="1:3" ht="15">
      <c r="A10" s="8" t="s">
        <v>15</v>
      </c>
      <c r="B10" s="40">
        <f>B8+B9</f>
        <v>546403</v>
      </c>
      <c r="C10" s="40">
        <f>C8+C9</f>
        <v>443321</v>
      </c>
    </row>
    <row r="11" spans="1:3" ht="14.25">
      <c r="A11" s="9"/>
      <c r="B11" s="38"/>
      <c r="C11" s="38"/>
    </row>
    <row r="12" spans="1:3" ht="14.25">
      <c r="A12" s="5" t="s">
        <v>16</v>
      </c>
      <c r="B12" s="39">
        <v>212432</v>
      </c>
      <c r="C12" s="39">
        <v>188950</v>
      </c>
    </row>
    <row r="13" spans="1:3" ht="14.25">
      <c r="A13" s="5" t="s">
        <v>17</v>
      </c>
      <c r="B13" s="39">
        <v>-1601</v>
      </c>
      <c r="C13" s="39">
        <v>-776</v>
      </c>
    </row>
    <row r="14" spans="1:3" ht="15">
      <c r="A14" s="8" t="s">
        <v>18</v>
      </c>
      <c r="B14" s="40">
        <f>B12+B13</f>
        <v>210831</v>
      </c>
      <c r="C14" s="40">
        <f>C12+C13</f>
        <v>188174</v>
      </c>
    </row>
    <row r="15" spans="1:3" ht="14.25">
      <c r="A15" s="9"/>
      <c r="B15" s="38"/>
      <c r="C15" s="38"/>
    </row>
    <row r="16" spans="1:3" ht="42.75">
      <c r="A16" s="11" t="s">
        <v>47</v>
      </c>
      <c r="B16" s="39">
        <v>1681</v>
      </c>
      <c r="C16" s="39">
        <v>2766</v>
      </c>
    </row>
    <row r="17" spans="1:3" ht="21.75" customHeight="1">
      <c r="A17" s="11" t="s">
        <v>48</v>
      </c>
      <c r="B17" s="39">
        <v>95123</v>
      </c>
      <c r="C17" s="39">
        <v>107883</v>
      </c>
    </row>
    <row r="18" spans="1:3" ht="18.75" customHeight="1">
      <c r="A18" s="9" t="s">
        <v>49</v>
      </c>
      <c r="B18" s="39">
        <v>22186</v>
      </c>
      <c r="C18" s="39">
        <v>15659</v>
      </c>
    </row>
    <row r="19" spans="1:3" ht="15">
      <c r="A19" s="8" t="s">
        <v>19</v>
      </c>
      <c r="B19" s="44">
        <f>SUM(B10,B14,B16:B18)</f>
        <v>876224</v>
      </c>
      <c r="C19" s="44">
        <f>SUM(C10,C14,C16:C18)</f>
        <v>757803</v>
      </c>
    </row>
    <row r="20" spans="1:3" ht="14.25">
      <c r="A20" s="9"/>
      <c r="B20" s="39"/>
      <c r="C20" s="39"/>
    </row>
    <row r="21" spans="1:3" ht="17.25" customHeight="1">
      <c r="A21" s="12" t="s">
        <v>50</v>
      </c>
      <c r="B21" s="45">
        <v>-2384</v>
      </c>
      <c r="C21" s="45">
        <v>10251</v>
      </c>
    </row>
    <row r="22" spans="1:3" ht="17.25" customHeight="1">
      <c r="A22" s="13" t="s">
        <v>51</v>
      </c>
      <c r="B22" s="43">
        <v>-621572</v>
      </c>
      <c r="C22" s="43">
        <v>-539240</v>
      </c>
    </row>
    <row r="23" spans="1:5" ht="15.75" thickBot="1">
      <c r="A23" s="59" t="s">
        <v>25</v>
      </c>
      <c r="B23" s="14">
        <f>SUM(B19:B22)</f>
        <v>252268</v>
      </c>
      <c r="C23" s="14">
        <f>SUM(C19:C22)</f>
        <v>228814</v>
      </c>
      <c r="E23" s="60"/>
    </row>
    <row r="24" spans="1:5" ht="15.75" thickTop="1">
      <c r="A24" s="59"/>
      <c r="B24" s="39"/>
      <c r="C24" s="39"/>
      <c r="E24" s="60"/>
    </row>
    <row r="25" spans="1:5" ht="14.25">
      <c r="A25" s="61" t="s">
        <v>20</v>
      </c>
      <c r="B25" s="39">
        <v>-22141</v>
      </c>
      <c r="C25" s="39">
        <v>-23720</v>
      </c>
      <c r="E25" s="60"/>
    </row>
    <row r="26" spans="1:3" ht="15.75" thickBot="1">
      <c r="A26" s="62" t="s">
        <v>26</v>
      </c>
      <c r="B26" s="42">
        <f>SUM(B23:B25)</f>
        <v>230127</v>
      </c>
      <c r="C26" s="42">
        <f>SUM(C23:C25)</f>
        <v>205094</v>
      </c>
    </row>
    <row r="27" spans="1:4" ht="15.75" thickTop="1">
      <c r="A27" s="62"/>
      <c r="B27" s="56"/>
      <c r="C27" s="41"/>
      <c r="D27" s="41"/>
    </row>
    <row r="28" spans="1:4" ht="15">
      <c r="A28" s="62"/>
      <c r="B28" s="56"/>
      <c r="C28" s="41"/>
      <c r="D28" s="41"/>
    </row>
    <row r="29" spans="1:4" ht="15">
      <c r="A29" s="62"/>
      <c r="B29" s="56"/>
      <c r="C29" s="41"/>
      <c r="D29" s="41"/>
    </row>
    <row r="30" spans="1:4" ht="15">
      <c r="A30" s="62"/>
      <c r="B30" s="56"/>
      <c r="C30" s="41"/>
      <c r="D30" s="41"/>
    </row>
    <row r="31" spans="1:4" ht="15">
      <c r="A31" s="62"/>
      <c r="B31" s="56"/>
      <c r="C31" s="41"/>
      <c r="D31" s="41"/>
    </row>
    <row r="32" spans="1:4" ht="15">
      <c r="A32" s="62"/>
      <c r="B32" s="56"/>
      <c r="C32" s="41"/>
      <c r="D32" s="41"/>
    </row>
    <row r="33" spans="1:4" ht="15">
      <c r="A33" s="62"/>
      <c r="B33" s="56"/>
      <c r="C33" s="41"/>
      <c r="D33" s="41"/>
    </row>
    <row r="34" spans="1:4" ht="15">
      <c r="A34" s="62"/>
      <c r="B34" s="56"/>
      <c r="C34" s="41"/>
      <c r="D34" s="41"/>
    </row>
    <row r="35" spans="1:4" ht="15">
      <c r="A35" s="62"/>
      <c r="B35" s="56"/>
      <c r="C35" s="41"/>
      <c r="D35" s="41"/>
    </row>
    <row r="36" spans="2:4" ht="14.25">
      <c r="B36" s="60"/>
      <c r="C36" s="38"/>
      <c r="D36" s="38"/>
    </row>
    <row r="37" spans="1:4" ht="14.25">
      <c r="A37" s="48" t="s">
        <v>29</v>
      </c>
      <c r="B37" s="48"/>
      <c r="C37" s="48" t="s">
        <v>30</v>
      </c>
      <c r="D37" s="36"/>
    </row>
    <row r="38" spans="1:3" ht="14.25">
      <c r="A38" s="48"/>
      <c r="B38" s="48"/>
      <c r="C38" s="48"/>
    </row>
    <row r="39" spans="1:3" ht="14.25">
      <c r="A39" s="48"/>
      <c r="B39" s="48"/>
      <c r="C39" s="48"/>
    </row>
    <row r="40" spans="1:3" ht="14.25">
      <c r="A40" s="48" t="s">
        <v>27</v>
      </c>
      <c r="B40" s="48"/>
      <c r="C40" s="48" t="s">
        <v>12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6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2" max="2" width="29.00390625" style="0" customWidth="1"/>
    <col min="4" max="4" width="12.421875" style="0" customWidth="1"/>
    <col min="6" max="6" width="15.8515625" style="0" customWidth="1"/>
    <col min="7" max="7" width="14.421875" style="0" customWidth="1"/>
    <col min="8" max="8" width="12.00390625" style="0" customWidth="1"/>
  </cols>
  <sheetData>
    <row r="1" spans="2:9" ht="15.75">
      <c r="B1" s="97"/>
      <c r="C1" s="98"/>
      <c r="D1" s="99"/>
      <c r="E1" s="99"/>
      <c r="F1" s="99"/>
      <c r="G1" s="99"/>
      <c r="H1" s="99"/>
      <c r="I1" s="99"/>
    </row>
    <row r="2" spans="2:9" ht="15.75">
      <c r="B2" s="97"/>
      <c r="C2" s="98"/>
      <c r="D2" s="99"/>
      <c r="E2" s="99"/>
      <c r="F2" s="99"/>
      <c r="G2" s="99"/>
      <c r="H2" s="99"/>
      <c r="I2" s="99"/>
    </row>
    <row r="3" spans="2:9" ht="15.75">
      <c r="B3" s="97"/>
      <c r="C3" s="99"/>
      <c r="D3" s="98"/>
      <c r="E3" s="98"/>
      <c r="F3" s="98"/>
      <c r="G3" s="98"/>
      <c r="H3" s="98"/>
      <c r="I3" s="98"/>
    </row>
    <row r="4" spans="2:9" ht="14.25">
      <c r="B4" s="116" t="s">
        <v>97</v>
      </c>
      <c r="C4" s="117"/>
      <c r="D4" s="117"/>
      <c r="E4" s="117"/>
      <c r="F4" s="117"/>
      <c r="G4" s="117"/>
      <c r="H4" s="98"/>
      <c r="I4" s="98"/>
    </row>
    <row r="5" spans="2:9" ht="15">
      <c r="B5" s="118" t="s">
        <v>98</v>
      </c>
      <c r="C5" s="117"/>
      <c r="D5" s="117"/>
      <c r="E5" s="117"/>
      <c r="F5" s="117"/>
      <c r="G5" s="117"/>
      <c r="H5" s="99"/>
      <c r="I5" s="99"/>
    </row>
    <row r="6" spans="2:9" ht="12.75">
      <c r="B6" s="100"/>
      <c r="C6" s="99"/>
      <c r="D6" s="99"/>
      <c r="E6" s="99"/>
      <c r="F6" s="99"/>
      <c r="G6" s="99"/>
      <c r="H6" s="99"/>
      <c r="I6" s="99"/>
    </row>
    <row r="7" spans="2:9" ht="12.75">
      <c r="B7" s="101"/>
      <c r="C7" s="101"/>
      <c r="D7" s="101"/>
      <c r="E7" s="101"/>
      <c r="F7" s="101"/>
      <c r="G7" s="101"/>
      <c r="H7" s="101"/>
      <c r="I7" s="101"/>
    </row>
    <row r="8" spans="2:9" ht="80.25" customHeight="1">
      <c r="B8" s="102"/>
      <c r="C8" s="103" t="s">
        <v>99</v>
      </c>
      <c r="D8" s="103" t="s">
        <v>100</v>
      </c>
      <c r="E8" s="103" t="s">
        <v>101</v>
      </c>
      <c r="F8" s="103" t="s">
        <v>102</v>
      </c>
      <c r="G8" s="103" t="s">
        <v>103</v>
      </c>
      <c r="H8" s="103" t="s">
        <v>104</v>
      </c>
      <c r="I8" s="104" t="s">
        <v>105</v>
      </c>
    </row>
    <row r="9" spans="2:9" ht="12.75">
      <c r="B9" s="105"/>
      <c r="C9" s="106"/>
      <c r="D9" s="106"/>
      <c r="E9" s="106"/>
      <c r="F9" s="106"/>
      <c r="G9" s="106"/>
      <c r="H9" s="106"/>
      <c r="I9" s="106"/>
    </row>
    <row r="10" spans="2:9" ht="12.75">
      <c r="B10" s="107" t="s">
        <v>106</v>
      </c>
      <c r="C10" s="105">
        <v>521126</v>
      </c>
      <c r="D10" s="105">
        <v>0</v>
      </c>
      <c r="E10" s="105">
        <v>19</v>
      </c>
      <c r="F10" s="105">
        <v>216185</v>
      </c>
      <c r="G10" s="105">
        <v>0</v>
      </c>
      <c r="H10" s="105">
        <v>0</v>
      </c>
      <c r="I10" s="105">
        <f>SUM(C10:H10)</f>
        <v>737330</v>
      </c>
    </row>
    <row r="11" spans="2:9" ht="12.75">
      <c r="B11" s="108"/>
      <c r="C11" s="106"/>
      <c r="D11" s="106"/>
      <c r="E11" s="106"/>
      <c r="F11" s="106"/>
      <c r="G11" s="106"/>
      <c r="H11" s="106"/>
      <c r="I11" s="106"/>
    </row>
    <row r="12" spans="2:9" ht="12.75">
      <c r="B12" s="108" t="s">
        <v>107</v>
      </c>
      <c r="C12" s="106"/>
      <c r="D12" s="106"/>
      <c r="E12" s="106"/>
      <c r="F12" s="106"/>
      <c r="G12" s="106"/>
      <c r="H12" s="106"/>
      <c r="I12" s="106"/>
    </row>
    <row r="13" spans="2:9" ht="12.75">
      <c r="B13" s="109" t="s">
        <v>108</v>
      </c>
      <c r="C13" s="106"/>
      <c r="D13" s="106"/>
      <c r="E13" s="106"/>
      <c r="F13" s="106"/>
      <c r="G13" s="106"/>
      <c r="H13" s="106"/>
      <c r="I13" s="106"/>
    </row>
    <row r="14" spans="2:9" ht="12.75">
      <c r="B14" s="109"/>
      <c r="C14" s="106"/>
      <c r="D14" s="106"/>
      <c r="E14" s="106"/>
      <c r="F14" s="106"/>
      <c r="G14" s="106"/>
      <c r="H14" s="106"/>
      <c r="I14" s="106"/>
    </row>
    <row r="15" spans="2:9" ht="12.75">
      <c r="B15" s="106" t="s">
        <v>109</v>
      </c>
      <c r="C15" s="106"/>
      <c r="D15" s="106"/>
      <c r="E15" s="106"/>
      <c r="F15" s="106"/>
      <c r="G15" s="106"/>
      <c r="H15" s="106"/>
      <c r="I15" s="106"/>
    </row>
    <row r="16" spans="2:9" ht="12.75">
      <c r="B16" s="106"/>
      <c r="C16" s="106"/>
      <c r="D16" s="106"/>
      <c r="E16" s="106"/>
      <c r="F16" s="106"/>
      <c r="G16" s="106"/>
      <c r="H16" s="106"/>
      <c r="I16" s="106"/>
    </row>
    <row r="17" spans="2:9" ht="26.25" customHeight="1">
      <c r="B17" s="110" t="s">
        <v>110</v>
      </c>
      <c r="C17" s="106"/>
      <c r="D17" s="106"/>
      <c r="E17" s="106"/>
      <c r="F17" s="106"/>
      <c r="G17" s="106"/>
      <c r="H17" s="106"/>
      <c r="I17" s="106"/>
    </row>
    <row r="18" spans="2:9" ht="12.75">
      <c r="B18" s="106"/>
      <c r="C18" s="106"/>
      <c r="D18" s="106"/>
      <c r="E18" s="106"/>
      <c r="F18" s="106"/>
      <c r="G18" s="106"/>
      <c r="H18" s="106"/>
      <c r="I18" s="106"/>
    </row>
    <row r="19" spans="2:9" ht="12.75">
      <c r="B19" s="106" t="s">
        <v>111</v>
      </c>
      <c r="C19" s="106">
        <v>-741</v>
      </c>
      <c r="D19" s="106"/>
      <c r="E19" s="106">
        <v>-19</v>
      </c>
      <c r="F19" s="106">
        <v>19</v>
      </c>
      <c r="G19" s="106"/>
      <c r="H19" s="106"/>
      <c r="I19" s="105">
        <f>SUM(C19:H19)</f>
        <v>-741</v>
      </c>
    </row>
    <row r="20" spans="2:9" ht="12.75">
      <c r="B20" s="106"/>
      <c r="C20" s="106"/>
      <c r="D20" s="106"/>
      <c r="E20" s="106"/>
      <c r="F20" s="106"/>
      <c r="G20" s="106"/>
      <c r="H20" s="106"/>
      <c r="I20" s="106"/>
    </row>
    <row r="21" spans="2:9" ht="12.75">
      <c r="B21" s="106" t="s">
        <v>112</v>
      </c>
      <c r="C21" s="106"/>
      <c r="D21" s="106"/>
      <c r="E21" s="106"/>
      <c r="F21" s="106">
        <v>230127</v>
      </c>
      <c r="G21" s="106"/>
      <c r="H21" s="106"/>
      <c r="I21" s="105">
        <f>SUM(C21:H21)</f>
        <v>230127</v>
      </c>
    </row>
    <row r="22" spans="2:9" ht="12.75">
      <c r="B22" s="108" t="s">
        <v>113</v>
      </c>
      <c r="C22" s="105">
        <f aca="true" t="shared" si="0" ref="C22:H22">SUM(C10:C21)</f>
        <v>520385</v>
      </c>
      <c r="D22" s="105">
        <f t="shared" si="0"/>
        <v>0</v>
      </c>
      <c r="E22" s="105">
        <f t="shared" si="0"/>
        <v>0</v>
      </c>
      <c r="F22" s="105">
        <f t="shared" si="0"/>
        <v>446331</v>
      </c>
      <c r="G22" s="105">
        <f t="shared" si="0"/>
        <v>0</v>
      </c>
      <c r="H22" s="105">
        <f t="shared" si="0"/>
        <v>0</v>
      </c>
      <c r="I22" s="105">
        <f>SUM(C22:H22)</f>
        <v>966716</v>
      </c>
    </row>
    <row r="23" spans="2:9" ht="12.75">
      <c r="B23" s="111"/>
      <c r="C23" s="106"/>
      <c r="D23" s="106"/>
      <c r="E23" s="106"/>
      <c r="F23" s="106"/>
      <c r="G23" s="106"/>
      <c r="H23" s="106"/>
      <c r="I23" s="106"/>
    </row>
    <row r="24" spans="2:9" ht="12.75">
      <c r="B24" s="108" t="s">
        <v>114</v>
      </c>
      <c r="C24" s="106"/>
      <c r="D24" s="106"/>
      <c r="E24" s="106"/>
      <c r="F24" s="106"/>
      <c r="G24" s="106"/>
      <c r="H24" s="106"/>
      <c r="I24" s="106"/>
    </row>
    <row r="25" spans="2:9" ht="12.75">
      <c r="B25" s="109" t="s">
        <v>109</v>
      </c>
      <c r="C25" s="106"/>
      <c r="D25" s="106"/>
      <c r="E25" s="106"/>
      <c r="F25" s="106"/>
      <c r="G25" s="106"/>
      <c r="H25" s="106"/>
      <c r="I25" s="106"/>
    </row>
    <row r="26" spans="2:9" ht="12.75">
      <c r="B26" s="109"/>
      <c r="C26" s="106"/>
      <c r="D26" s="106"/>
      <c r="E26" s="106"/>
      <c r="F26" s="106"/>
      <c r="G26" s="106"/>
      <c r="H26" s="106"/>
      <c r="I26" s="106"/>
    </row>
    <row r="27" spans="2:9" ht="27.75" customHeight="1">
      <c r="B27" s="110" t="s">
        <v>115</v>
      </c>
      <c r="C27" s="106"/>
      <c r="D27" s="106"/>
      <c r="E27" s="106"/>
      <c r="F27" s="106"/>
      <c r="G27" s="106"/>
      <c r="H27" s="106"/>
      <c r="I27" s="106"/>
    </row>
    <row r="28" spans="2:9" ht="12.75">
      <c r="B28" s="106"/>
      <c r="C28" s="106"/>
      <c r="D28" s="106"/>
      <c r="E28" s="106"/>
      <c r="F28" s="106"/>
      <c r="G28" s="106"/>
      <c r="H28" s="106"/>
      <c r="I28" s="106"/>
    </row>
    <row r="29" spans="2:9" ht="12.75">
      <c r="B29" s="106" t="s">
        <v>116</v>
      </c>
      <c r="C29" s="106">
        <v>102273</v>
      </c>
      <c r="D29" s="106"/>
      <c r="E29" s="106"/>
      <c r="F29" s="106">
        <v>-102542</v>
      </c>
      <c r="G29" s="106"/>
      <c r="H29" s="106"/>
      <c r="I29" s="105">
        <f>SUM(C29:H29)</f>
        <v>-269</v>
      </c>
    </row>
    <row r="30" spans="2:9" ht="12.75">
      <c r="B30" s="106"/>
      <c r="C30" s="106"/>
      <c r="D30" s="106"/>
      <c r="E30" s="106"/>
      <c r="F30" s="106"/>
      <c r="G30" s="106"/>
      <c r="H30" s="106"/>
      <c r="I30" s="106"/>
    </row>
    <row r="31" spans="2:9" ht="12.75">
      <c r="B31" s="106" t="s">
        <v>117</v>
      </c>
      <c r="C31" s="106"/>
      <c r="D31" s="106"/>
      <c r="E31" s="106"/>
      <c r="F31" s="106">
        <v>-102553</v>
      </c>
      <c r="G31" s="106"/>
      <c r="H31" s="106"/>
      <c r="I31" s="105">
        <f>SUM(C31:H31)</f>
        <v>-102553</v>
      </c>
    </row>
    <row r="32" spans="2:9" ht="12.75">
      <c r="B32" s="106"/>
      <c r="C32" s="106"/>
      <c r="D32" s="106"/>
      <c r="E32" s="106"/>
      <c r="F32" s="106"/>
      <c r="G32" s="106"/>
      <c r="H32" s="106"/>
      <c r="I32" s="106"/>
    </row>
    <row r="33" spans="2:9" ht="12.75">
      <c r="B33" s="106" t="s">
        <v>118</v>
      </c>
      <c r="C33" s="106"/>
      <c r="D33" s="106"/>
      <c r="E33" s="106"/>
      <c r="F33" s="106"/>
      <c r="G33" s="106"/>
      <c r="H33" s="106"/>
      <c r="I33" s="106"/>
    </row>
    <row r="34" spans="2:9" ht="12.75">
      <c r="B34" s="108" t="s">
        <v>119</v>
      </c>
      <c r="C34" s="105">
        <f aca="true" t="shared" si="1" ref="C34:H34">C25+C27+C29+C31+C33</f>
        <v>102273</v>
      </c>
      <c r="D34" s="105">
        <f t="shared" si="1"/>
        <v>0</v>
      </c>
      <c r="E34" s="105">
        <f t="shared" si="1"/>
        <v>0</v>
      </c>
      <c r="F34" s="105">
        <f t="shared" si="1"/>
        <v>-205095</v>
      </c>
      <c r="G34" s="105">
        <f t="shared" si="1"/>
        <v>0</v>
      </c>
      <c r="H34" s="105">
        <f t="shared" si="1"/>
        <v>0</v>
      </c>
      <c r="I34" s="105">
        <f>SUM(C34:H34)</f>
        <v>-102822</v>
      </c>
    </row>
    <row r="35" spans="2:9" ht="12.75">
      <c r="B35" s="106"/>
      <c r="C35" s="106"/>
      <c r="D35" s="106"/>
      <c r="E35" s="106"/>
      <c r="F35" s="106"/>
      <c r="G35" s="106"/>
      <c r="H35" s="106"/>
      <c r="I35" s="106"/>
    </row>
    <row r="36" spans="2:9" ht="12.75">
      <c r="B36" s="112" t="s">
        <v>120</v>
      </c>
      <c r="C36" s="105">
        <f aca="true" t="shared" si="2" ref="C36:H36">C22+C34</f>
        <v>622658</v>
      </c>
      <c r="D36" s="105">
        <f t="shared" si="2"/>
        <v>0</v>
      </c>
      <c r="E36" s="105">
        <f t="shared" si="2"/>
        <v>0</v>
      </c>
      <c r="F36" s="105">
        <f t="shared" si="2"/>
        <v>241236</v>
      </c>
      <c r="G36" s="105">
        <f t="shared" si="2"/>
        <v>0</v>
      </c>
      <c r="H36" s="105">
        <f t="shared" si="2"/>
        <v>0</v>
      </c>
      <c r="I36" s="105">
        <f>SUM(C36:H36)</f>
        <v>863894</v>
      </c>
    </row>
    <row r="37" spans="2:9" ht="12.75">
      <c r="B37" s="113"/>
      <c r="C37" s="114"/>
      <c r="D37" s="114"/>
      <c r="E37" s="114"/>
      <c r="F37" s="114"/>
      <c r="G37" s="114"/>
      <c r="H37" s="114"/>
      <c r="I37" s="114"/>
    </row>
    <row r="38" spans="2:9" ht="12.75">
      <c r="B38" s="113"/>
      <c r="C38" s="114"/>
      <c r="D38" s="114"/>
      <c r="E38" s="114"/>
      <c r="F38" s="114"/>
      <c r="G38" s="114"/>
      <c r="H38" s="114"/>
      <c r="I38" s="114"/>
    </row>
    <row r="39" spans="2:9" ht="12.75">
      <c r="B39" s="113"/>
      <c r="C39" s="114"/>
      <c r="D39" s="114"/>
      <c r="E39" s="114"/>
      <c r="F39" s="114"/>
      <c r="G39" s="114"/>
      <c r="H39" s="114"/>
      <c r="I39" s="114"/>
    </row>
    <row r="40" spans="2:9" ht="12.75">
      <c r="B40" t="s">
        <v>121</v>
      </c>
      <c r="C40" s="95"/>
      <c r="E40" s="99"/>
      <c r="F40" s="99"/>
      <c r="G40" t="s">
        <v>30</v>
      </c>
      <c r="H40" s="114"/>
      <c r="I40" s="114"/>
    </row>
    <row r="41" spans="2:9" ht="12.75">
      <c r="B41" s="113"/>
      <c r="C41" s="114"/>
      <c r="D41" s="114"/>
      <c r="E41" s="114"/>
      <c r="F41" s="114"/>
      <c r="G41" s="114"/>
      <c r="H41" s="114"/>
      <c r="I41" s="114"/>
    </row>
    <row r="42" spans="2:9" ht="12.75">
      <c r="B42" s="113"/>
      <c r="C42" s="114"/>
      <c r="D42" s="114"/>
      <c r="E42" s="114"/>
      <c r="F42" s="114"/>
      <c r="G42" s="114"/>
      <c r="H42" s="114"/>
      <c r="I42" s="114"/>
    </row>
    <row r="43" spans="2:9" ht="12.75">
      <c r="B43" s="115"/>
      <c r="C43" s="101"/>
      <c r="D43" s="101"/>
      <c r="E43" s="101"/>
      <c r="F43" s="101"/>
      <c r="G43" s="101"/>
      <c r="H43" s="101"/>
      <c r="I43" s="101"/>
    </row>
    <row r="44" spans="3:9" ht="12.75">
      <c r="C44" s="95"/>
      <c r="E44" s="99"/>
      <c r="F44" s="99"/>
      <c r="H44" s="99"/>
      <c r="I44" s="99"/>
    </row>
    <row r="45" spans="2:9" ht="12.75">
      <c r="B45" t="s">
        <v>122</v>
      </c>
      <c r="E45" s="99"/>
      <c r="F45" s="99"/>
      <c r="G45" t="s">
        <v>12</v>
      </c>
      <c r="H45" s="99"/>
      <c r="I45" s="99"/>
    </row>
    <row r="46" spans="3:9" ht="12.75">
      <c r="C46" s="95"/>
      <c r="E46" s="99"/>
      <c r="F46" s="99"/>
      <c r="H46" s="99"/>
      <c r="I46" s="99"/>
    </row>
  </sheetData>
  <sheetProtection/>
  <mergeCells count="2">
    <mergeCell ref="B4:G4"/>
    <mergeCell ref="B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2014-10-07T05:58:28Z</cp:lastPrinted>
  <dcterms:created xsi:type="dcterms:W3CDTF">1996-10-08T23:32:33Z</dcterms:created>
  <dcterms:modified xsi:type="dcterms:W3CDTF">2015-04-02T11:08:48Z</dcterms:modified>
  <cp:category/>
  <cp:version/>
  <cp:contentType/>
  <cp:contentStatus/>
</cp:coreProperties>
</file>