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фп" sheetId="1" r:id="rId1"/>
    <sheet name="осп" sheetId="2" r:id="rId2"/>
    <sheet name="АК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<sst xmlns="http://schemas.openxmlformats.org/spreadsheetml/2006/main" count="146" uniqueCount="110">
  <si>
    <t>Дженбаева Э.Т.</t>
  </si>
  <si>
    <t>Илебаев Н.Э.</t>
  </si>
  <si>
    <t>Июнь 2014</t>
  </si>
  <si>
    <t>Июнь 2013</t>
  </si>
  <si>
    <t xml:space="preserve">Июнь 2014 </t>
  </si>
  <si>
    <t xml:space="preserve">Июнь  2013 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</si>
  <si>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</si>
  <si>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</si>
  <si>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</si>
  <si>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</si>
  <si>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</si>
  <si>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</si>
  <si>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</si>
  <si>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Группанын өздүгүндө жайгашкан</t>
  </si>
  <si>
    <t>- “РЕПО” күрөө келишими менен чектелген</t>
  </si>
  <si>
    <t>банктарга берилген насыялар жана аванстар</t>
  </si>
  <si>
    <t>Кардарларга берилген ссудалар</t>
  </si>
  <si>
    <t>минус чыгашаларды жана жоготууларды жабуу үчүн резерв</t>
  </si>
  <si>
    <t>Таза насыялардын жыйынтыгы</t>
  </si>
  <si>
    <t>Тындыруунун мөөнөтүнө чейин кармалган инвестициялар</t>
  </si>
  <si>
    <t>Сатуу үчүн кармалган активдер</t>
  </si>
  <si>
    <t>Инвестициялык менчик</t>
  </si>
  <si>
    <t>Негизги каражаттар жана материалдык эмес активдер</t>
  </si>
  <si>
    <t>Бөлүнгөн налогдорго талаптар</t>
  </si>
  <si>
    <t>Башка активдер</t>
  </si>
  <si>
    <t>Активдердин жыйынтыгы</t>
  </si>
  <si>
    <t>Милдеттенмелер</t>
  </si>
  <si>
    <t>Банктын эсептери жана аманттары</t>
  </si>
  <si>
    <t>Кардарлардын эсептери жана аманаттары</t>
  </si>
  <si>
    <t>Субординацияланган карыз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</si>
  <si>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</si>
  <si>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</si>
  <si>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</si>
  <si>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</si>
  <si>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</si>
  <si>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</si>
  <si>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</si>
  <si>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Кошумча төлөнгөн капитал</t>
  </si>
  <si>
    <t>Сатууга бар болгон кайра бааланган финансылык активдерге резерв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</si>
  <si>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</si>
  <si>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</si>
  <si>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</si>
  <si>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 xml:space="preserve">ОАО "КЫРГЫЗСТАН Коммерциялык банктын" 2014-жылдын 30-июнга карата финансылык абал жөнүндө отчет  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</si>
  <si>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</si>
  <si>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</si>
  <si>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</si>
  <si>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</si>
  <si>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</si>
  <si>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</si>
  <si>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</si>
  <si>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</si>
  <si>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Башка операциялык кирешелер (чыгашалар)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</si>
  <si>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</si>
  <si>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</si>
  <si>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</si>
  <si>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</si>
  <si>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берилгенге чейин кирешелер</t>
  </si>
  <si>
    <t>Кирешеге карай салык боюнча чыгашалар</t>
  </si>
  <si>
    <t>Жыл ичинде киреше</t>
  </si>
  <si>
    <t>ОАО "КЫРГЫЗСТАН Коммерциялык банктын" 2014-жылдын 30-июнга карата  жалпы киреше отчету</t>
  </si>
  <si>
    <t>Башкаруу төрагасы</t>
  </si>
  <si>
    <t>Башкы бухгалтер</t>
  </si>
  <si>
    <t>II-квартал   2013</t>
  </si>
  <si>
    <t>II-квартал   2014</t>
  </si>
  <si>
    <t>Операциялык иштен акча каражаттарынын кыймылы</t>
  </si>
  <si>
    <t>Алынган үлүштүк кирешелер</t>
  </si>
  <si>
    <t>Башка кирешелер боюнча түшүүлөр</t>
  </si>
  <si>
    <t>Операциялык активдердин көбөйүшү/(азайышы)</t>
  </si>
  <si>
    <t>Банктарга берилген насыялар жана аванстар</t>
  </si>
  <si>
    <t>Кардарларга берилген насыялар</t>
  </si>
  <si>
    <t>Операциялык милдеттенмелердин көбөйүшү/(азайышы)</t>
  </si>
  <si>
    <t>Банктардын эсептери жана аманаттары</t>
  </si>
  <si>
    <t>Кардарлардын күндөлүк эсептери жана аманаттары</t>
  </si>
  <si>
    <t>Банктардын жана башка каржы институттардын насыялары</t>
  </si>
  <si>
    <t>Кирешеге карай салыктарды төлөгөнгө чейин операциялык иштен акча каражаттарынын кыймылы</t>
  </si>
  <si>
    <t>Төлөнгөн пайдага карай салык</t>
  </si>
  <si>
    <t>ИНВЕСТИЦИЯЛЫК ИШТЕН АКЧА КАРАЖАТТАРЫНЫН КЫЙМЫЛЫ</t>
  </si>
  <si>
    <t>Тындырууга чейин кармалган инвестицияларды сатып алуу</t>
  </si>
  <si>
    <t>Тындырууга чейин кармалган инвестицияларды жоюу</t>
  </si>
  <si>
    <t>Негизги каражаттарды жана материалдык эмес активдерди сатып алуу</t>
  </si>
  <si>
    <t>Негизги каражаттарды жана материалдык эмес активдерди сатуу</t>
  </si>
  <si>
    <t>Инвестициялык иштен акча каражаттардын кыймылы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</si>
  <si>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</si>
  <si>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</si>
  <si>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</si>
  <si>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Акцияларды чыгаруу</t>
  </si>
  <si>
    <t>Өздүк акцияларды сатып алуу</t>
  </si>
  <si>
    <t>Төлөнгөн үлүштүк кирешелер</t>
  </si>
  <si>
    <t>Каржы ишинде акча каражаттардын кыймылы</t>
  </si>
  <si>
    <t>Акча каражаттарынын таза көбөйүшү/(азайышы)</t>
  </si>
  <si>
    <t>Валюта курстарындагы өзгөрүүлөрдүн акча каражаттарынын чоңдугунун таасири</t>
  </si>
  <si>
    <t>Жыл башына акча каражаттары</t>
  </si>
  <si>
    <t xml:space="preserve">Жыл соңуна акча каражаттары </t>
  </si>
  <si>
    <t>2014-жылдын 30-июнга карата акча каражаттарынын жылышы жөнүндө отчет</t>
  </si>
  <si>
    <t>Акционердик капитал             миң сом</t>
  </si>
  <si>
    <t>Кошумча төлөнгөн капитал                миң сом</t>
  </si>
  <si>
    <t>Резервдер        миң сом</t>
  </si>
  <si>
    <t>Бөлүштүрүлбөгөн пайда                   миң сом</t>
  </si>
  <si>
    <t>Жалпы                миң сом</t>
  </si>
  <si>
    <t>2014-жылдын 01-январына калдык</t>
  </si>
  <si>
    <t xml:space="preserve">2014-жылдын 1-апрелге калдык </t>
  </si>
  <si>
    <t xml:space="preserve">2014-жылдын 31-мартка калдык  </t>
  </si>
  <si>
    <t>2014-жылдын 30-июнга калдык</t>
  </si>
  <si>
    <t>Жылдык жалпы киреше</t>
  </si>
  <si>
    <t>Жылдык жалпы кирешенин жыйынтыгы</t>
  </si>
  <si>
    <t>Жарыяланган үлүштүк кирешелер</t>
  </si>
  <si>
    <t>Менчик ээси менен операциялардын жыйынтыгы</t>
  </si>
  <si>
    <t>Которуу</t>
  </si>
  <si>
    <t>Таза киреше</t>
  </si>
  <si>
    <t>2014-жылдын 31-мартка карата капиталдын өзгөрүшү жөнүндө отчет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</si>
</sst>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0" fontId="7" fillId="0" borderId="0" xfId="40" applyFont="1" applyBorder="1" applyAlignment="1">
      <alignment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180" fontId="8" fillId="0" borderId="11" xfId="68" applyNumberFormat="1" applyFont="1" applyFill="1" applyBorder="1" applyAlignment="1">
      <alignment/>
    </xf>
    <xf numFmtId="180" fontId="8" fillId="0" borderId="0" xfId="68" applyNumberFormat="1" applyFont="1" applyFill="1" applyBorder="1" applyAlignment="1">
      <alignment/>
    </xf>
    <xf numFmtId="0" fontId="7" fillId="0" borderId="0" xfId="41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1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9" applyFont="1">
      <alignment/>
      <protection/>
    </xf>
    <xf numFmtId="180" fontId="8" fillId="0" borderId="12" xfId="68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8" fillId="0" borderId="0" xfId="40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40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8" fillId="0" borderId="0" xfId="40" applyFont="1" applyFill="1" applyBorder="1" applyAlignment="1">
      <alignment horizontal="left" wrapText="1"/>
      <protection/>
    </xf>
    <xf numFmtId="180" fontId="8" fillId="0" borderId="0" xfId="41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40" applyFont="1" applyFill="1" applyBorder="1" applyAlignment="1" quotePrefix="1">
      <alignment horizontal="left" wrapText="1"/>
      <protection/>
    </xf>
    <xf numFmtId="0" fontId="7" fillId="0" borderId="0" xfId="40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9" applyFont="1" applyAlignment="1">
      <alignment/>
      <protection/>
    </xf>
    <xf numFmtId="0" fontId="7" fillId="0" borderId="0" xfId="40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177" fontId="8" fillId="0" borderId="0" xfId="41" applyNumberFormat="1" applyFont="1" applyFill="1" applyBorder="1" applyAlignment="1">
      <alignment horizontal="right"/>
      <protection/>
    </xf>
    <xf numFmtId="0" fontId="8" fillId="0" borderId="0" xfId="39" applyFont="1" applyAlignment="1">
      <alignment wrapText="1"/>
      <protection/>
    </xf>
    <xf numFmtId="180" fontId="12" fillId="0" borderId="0" xfId="0" applyNumberFormat="1" applyFont="1" applyFill="1" applyAlignment="1">
      <alignment/>
    </xf>
    <xf numFmtId="37" fontId="11" fillId="0" borderId="0" xfId="33" applyNumberFormat="1" applyFont="1" applyFill="1" applyAlignment="1">
      <alignment/>
    </xf>
    <xf numFmtId="0" fontId="12" fillId="0" borderId="0" xfId="0" applyFont="1" applyAlignment="1">
      <alignment/>
    </xf>
    <xf numFmtId="180" fontId="13" fillId="0" borderId="0" xfId="34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0" xfId="34" applyNumberFormat="1" applyFont="1" applyFill="1" applyBorder="1" applyAlignment="1">
      <alignment horizontal="left"/>
    </xf>
    <xf numFmtId="180" fontId="7" fillId="0" borderId="13" xfId="41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/>
      <protection/>
    </xf>
    <xf numFmtId="180" fontId="0" fillId="0" borderId="0" xfId="41" applyNumberFormat="1" applyFont="1" applyFill="1" applyAlignment="1">
      <alignment horizontal="right"/>
      <protection/>
    </xf>
    <xf numFmtId="180" fontId="14" fillId="0" borderId="11" xfId="68" applyNumberFormat="1" applyFont="1" applyFill="1" applyBorder="1" applyAlignment="1">
      <alignment/>
    </xf>
    <xf numFmtId="180" fontId="14" fillId="0" borderId="0" xfId="68" applyNumberFormat="1" applyFont="1" applyFill="1" applyBorder="1" applyAlignment="1">
      <alignment/>
    </xf>
    <xf numFmtId="180" fontId="14" fillId="0" borderId="12" xfId="68" applyNumberFormat="1" applyFont="1" applyFill="1" applyBorder="1" applyAlignment="1">
      <alignment/>
    </xf>
    <xf numFmtId="180" fontId="7" fillId="33" borderId="0" xfId="41" applyNumberFormat="1" applyFont="1" applyFill="1" applyAlignment="1">
      <alignment horizontal="right"/>
      <protection/>
    </xf>
    <xf numFmtId="0" fontId="54" fillId="0" borderId="0" xfId="40" applyFont="1" applyFill="1" applyBorder="1" applyAlignment="1">
      <alignment/>
      <protection/>
    </xf>
    <xf numFmtId="180" fontId="54" fillId="0" borderId="0" xfId="41" applyNumberFormat="1" applyFont="1" applyFill="1" applyAlignment="1">
      <alignment horizontal="right"/>
      <protection/>
    </xf>
    <xf numFmtId="180" fontId="55" fillId="0" borderId="0" xfId="68" applyNumberFormat="1" applyFont="1" applyFill="1" applyBorder="1" applyAlignment="1">
      <alignment/>
    </xf>
    <xf numFmtId="180" fontId="7" fillId="0" borderId="0" xfId="68" applyNumberFormat="1" applyFont="1" applyFill="1" applyBorder="1" applyAlignment="1">
      <alignment/>
    </xf>
    <xf numFmtId="180" fontId="0" fillId="0" borderId="0" xfId="68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80" fontId="54" fillId="0" borderId="0" xfId="0" applyNumberFormat="1" applyFont="1" applyFill="1" applyBorder="1" applyAlignment="1">
      <alignment/>
    </xf>
    <xf numFmtId="180" fontId="56" fillId="0" borderId="0" xfId="41" applyNumberFormat="1" applyFont="1" applyFill="1" applyAlignment="1">
      <alignment horizontal="right"/>
      <protection/>
    </xf>
    <xf numFmtId="0" fontId="5" fillId="0" borderId="0" xfId="0" applyFont="1" applyBorder="1" applyAlignment="1">
      <alignment horizontal="center"/>
    </xf>
    <xf numFmtId="180" fontId="7" fillId="0" borderId="0" xfId="41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/>
    </xf>
    <xf numFmtId="37" fontId="7" fillId="0" borderId="0" xfId="33" applyNumberFormat="1" applyFont="1" applyFill="1" applyBorder="1" applyAlignment="1">
      <alignment/>
    </xf>
    <xf numFmtId="180" fontId="8" fillId="0" borderId="0" xfId="41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0" fillId="0" borderId="0" xfId="41" applyNumberFormat="1" applyFont="1" applyFill="1" applyBorder="1" applyAlignment="1">
      <alignment horizontal="right"/>
      <protection/>
    </xf>
    <xf numFmtId="180" fontId="54" fillId="0" borderId="0" xfId="41" applyNumberFormat="1" applyFont="1" applyFill="1" applyBorder="1" applyAlignment="1">
      <alignment horizontal="right"/>
      <protection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14" xfId="35" applyFont="1" applyBorder="1" applyAlignment="1">
      <alignment vertical="top"/>
      <protection/>
    </xf>
    <xf numFmtId="0" fontId="11" fillId="0" borderId="14" xfId="35" applyFont="1" applyBorder="1" applyAlignment="1">
      <alignment horizontal="left" vertical="top"/>
      <protection/>
    </xf>
    <xf numFmtId="0" fontId="11" fillId="0" borderId="14" xfId="35" applyFont="1" applyBorder="1" applyAlignment="1">
      <alignment vertical="top"/>
      <protection/>
    </xf>
    <xf numFmtId="0" fontId="33" fillId="0" borderId="14" xfId="35" applyFont="1" applyBorder="1" applyAlignment="1">
      <alignment horizontal="left" vertical="top"/>
      <protection/>
    </xf>
    <xf numFmtId="0" fontId="33" fillId="0" borderId="14" xfId="35" applyFont="1" applyBorder="1" applyAlignment="1">
      <alignment horizontal="left" vertical="top" wrapText="1"/>
      <protection/>
    </xf>
    <xf numFmtId="0" fontId="11" fillId="0" borderId="14" xfId="35" applyFont="1" applyBorder="1" applyAlignment="1">
      <alignment vertical="top" wrapText="1"/>
      <protection/>
    </xf>
    <xf numFmtId="0" fontId="33" fillId="0" borderId="14" xfId="35" applyFont="1" applyBorder="1" applyAlignment="1">
      <alignment vertical="center"/>
      <protection/>
    </xf>
    <xf numFmtId="0" fontId="34" fillId="0" borderId="14" xfId="0" applyFont="1" applyBorder="1" applyAlignment="1">
      <alignment horizontal="center" vertical="center" wrapText="1"/>
    </xf>
    <xf numFmtId="182" fontId="34" fillId="0" borderId="14" xfId="0" applyNumberFormat="1" applyFont="1" applyBorder="1" applyAlignment="1">
      <alignment horizontal="center" vertical="center" wrapText="1"/>
    </xf>
    <xf numFmtId="0" fontId="11" fillId="0" borderId="14" xfId="35" applyFont="1" applyBorder="1" applyAlignment="1">
      <alignment horizontal="left" vertical="center"/>
      <protection/>
    </xf>
    <xf numFmtId="180" fontId="11" fillId="0" borderId="14" xfId="35" applyNumberFormat="1" applyFont="1" applyFill="1" applyBorder="1" applyAlignment="1">
      <alignment vertical="center"/>
      <protection/>
    </xf>
    <xf numFmtId="0" fontId="11" fillId="0" borderId="14" xfId="35" applyFont="1" applyBorder="1" applyAlignment="1">
      <alignment vertical="center"/>
      <protection/>
    </xf>
    <xf numFmtId="177" fontId="11" fillId="0" borderId="14" xfId="35" applyNumberFormat="1" applyFont="1" applyFill="1" applyBorder="1" applyAlignment="1">
      <alignment vertical="center"/>
      <protection/>
    </xf>
    <xf numFmtId="180" fontId="33" fillId="0" borderId="14" xfId="35" applyNumberFormat="1" applyFont="1" applyFill="1" applyBorder="1" applyAlignment="1">
      <alignment horizontal="right" vertical="center"/>
      <protection/>
    </xf>
    <xf numFmtId="180" fontId="11" fillId="0" borderId="14" xfId="35" applyNumberFormat="1" applyFont="1" applyFill="1" applyBorder="1" applyAlignment="1">
      <alignment horizontal="right" vertical="center"/>
      <protection/>
    </xf>
    <xf numFmtId="180" fontId="11" fillId="34" borderId="14" xfId="35" applyNumberFormat="1" applyFont="1" applyFill="1" applyBorder="1" applyAlignment="1">
      <alignment vertical="center"/>
      <protection/>
    </xf>
    <xf numFmtId="0" fontId="33" fillId="0" borderId="14" xfId="35" applyFont="1" applyBorder="1" applyAlignment="1">
      <alignment vertical="top" wrapText="1"/>
      <protection/>
    </xf>
    <xf numFmtId="0" fontId="0" fillId="0" borderId="14" xfId="40" applyFont="1" applyFill="1" applyBorder="1" applyAlignment="1">
      <alignment/>
      <protection/>
    </xf>
    <xf numFmtId="0" fontId="0" fillId="0" borderId="14" xfId="41" applyFont="1" applyFill="1" applyBorder="1" applyAlignment="1">
      <alignment wrapText="1"/>
      <protection/>
    </xf>
    <xf numFmtId="0" fontId="0" fillId="0" borderId="0" xfId="41" applyFont="1" applyFill="1" applyBorder="1" applyAlignment="1">
      <alignment/>
      <protection/>
    </xf>
    <xf numFmtId="0" fontId="0" fillId="0" borderId="0" xfId="41" applyFont="1" applyFill="1" applyBorder="1" applyAlignment="1">
      <alignment wrapText="1"/>
      <protection/>
    </xf>
    <xf numFmtId="0" fontId="0" fillId="0" borderId="0" xfId="40" applyFont="1" applyFill="1" applyBorder="1" applyAlignment="1" quotePrefix="1">
      <alignment horizontal="left" wrapText="1"/>
      <protection/>
    </xf>
    <xf numFmtId="0" fontId="11" fillId="0" borderId="14" xfId="40" applyFont="1" applyFill="1" applyBorder="1" applyAlignment="1">
      <alignment horizontal="left" vertical="top" wrapText="1"/>
      <protection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38" applyFont="1" applyBorder="1" applyAlignment="1">
      <alignment horizontal="right" vertical="top"/>
      <protection/>
    </xf>
    <xf numFmtId="0" fontId="8" fillId="0" borderId="0" xfId="38" applyFont="1" applyBorder="1" applyAlignment="1">
      <alignment horizontal="center" vertical="top" wrapText="1"/>
      <protection/>
    </xf>
    <xf numFmtId="0" fontId="8" fillId="0" borderId="0" xfId="38" applyFont="1" applyBorder="1" applyAlignment="1">
      <alignment vertical="top"/>
      <protection/>
    </xf>
    <xf numFmtId="0" fontId="7" fillId="0" borderId="0" xfId="38" applyFont="1" applyBorder="1" applyAlignment="1">
      <alignment vertical="top"/>
      <protection/>
    </xf>
    <xf numFmtId="0" fontId="7" fillId="0" borderId="0" xfId="0" applyFont="1" applyBorder="1" applyAlignment="1">
      <alignment vertical="top"/>
    </xf>
    <xf numFmtId="3" fontId="7" fillId="0" borderId="15" xfId="38" applyNumberFormat="1" applyFont="1" applyBorder="1" applyAlignment="1">
      <alignment vertical="top"/>
      <protection/>
    </xf>
    <xf numFmtId="180" fontId="7" fillId="0" borderId="15" xfId="41" applyNumberFormat="1" applyFont="1" applyFill="1" applyBorder="1" applyAlignment="1">
      <alignment horizontal="right" vertical="top"/>
      <protection/>
    </xf>
    <xf numFmtId="0" fontId="8" fillId="0" borderId="0" xfId="38" applyFont="1" applyBorder="1" applyAlignment="1" quotePrefix="1">
      <alignment horizontal="left" vertical="top"/>
      <protection/>
    </xf>
    <xf numFmtId="3" fontId="7" fillId="0" borderId="0" xfId="38" applyNumberFormat="1" applyFont="1" applyBorder="1" applyAlignment="1">
      <alignment vertical="top"/>
      <protection/>
    </xf>
    <xf numFmtId="0" fontId="7" fillId="0" borderId="0" xfId="38" applyFont="1" applyBorder="1" applyAlignment="1" quotePrefix="1">
      <alignment horizontal="left" vertical="top" wrapText="1"/>
      <protection/>
    </xf>
    <xf numFmtId="180" fontId="7" fillId="0" borderId="13" xfId="41" applyNumberFormat="1" applyFont="1" applyFill="1" applyBorder="1" applyAlignment="1">
      <alignment horizontal="right" vertical="top"/>
      <protection/>
    </xf>
    <xf numFmtId="0" fontId="8" fillId="0" borderId="0" xfId="38" applyFont="1" applyBorder="1" applyAlignment="1">
      <alignment horizontal="left" vertical="top"/>
      <protection/>
    </xf>
    <xf numFmtId="180" fontId="8" fillId="0" borderId="0" xfId="41" applyNumberFormat="1" applyFont="1" applyFill="1" applyAlignment="1">
      <alignment horizontal="right" vertical="top"/>
      <protection/>
    </xf>
    <xf numFmtId="3" fontId="8" fillId="0" borderId="15" xfId="38" applyNumberFormat="1" applyFont="1" applyBorder="1" applyAlignment="1">
      <alignment vertical="top"/>
      <protection/>
    </xf>
    <xf numFmtId="180" fontId="7" fillId="0" borderId="0" xfId="41" applyNumberFormat="1" applyFont="1" applyFill="1" applyAlignment="1">
      <alignment horizontal="right" vertical="top"/>
      <protection/>
    </xf>
    <xf numFmtId="3" fontId="0" fillId="0" borderId="0" xfId="38" applyNumberFormat="1" applyFont="1" applyBorder="1" applyAlignment="1">
      <alignment vertical="top"/>
      <protection/>
    </xf>
    <xf numFmtId="3" fontId="8" fillId="0" borderId="0" xfId="41" applyNumberFormat="1" applyFont="1" applyFill="1" applyAlignment="1">
      <alignment horizontal="right" vertical="top"/>
      <protection/>
    </xf>
    <xf numFmtId="3" fontId="8" fillId="0" borderId="13" xfId="41" applyNumberFormat="1" applyFont="1" applyFill="1" applyBorder="1" applyAlignment="1">
      <alignment horizontal="right" vertical="top"/>
      <protection/>
    </xf>
    <xf numFmtId="3" fontId="7" fillId="0" borderId="13" xfId="41" applyNumberFormat="1" applyFont="1" applyFill="1" applyBorder="1" applyAlignment="1">
      <alignment horizontal="right" vertical="top"/>
      <protection/>
    </xf>
    <xf numFmtId="0" fontId="8" fillId="0" borderId="0" xfId="38" applyFont="1" applyBorder="1" applyAlignment="1">
      <alignment vertical="top" wrapText="1"/>
      <protection/>
    </xf>
    <xf numFmtId="3" fontId="8" fillId="0" borderId="12" xfId="38" applyNumberFormat="1" applyFont="1" applyBorder="1" applyAlignment="1">
      <alignment vertical="top"/>
      <protection/>
    </xf>
    <xf numFmtId="180" fontId="8" fillId="0" borderId="16" xfId="41" applyNumberFormat="1" applyFont="1" applyFill="1" applyBorder="1" applyAlignment="1">
      <alignment horizontal="right" vertical="top"/>
      <protection/>
    </xf>
    <xf numFmtId="3" fontId="8" fillId="0" borderId="0" xfId="38" applyNumberFormat="1" applyFont="1" applyBorder="1" applyAlignment="1">
      <alignment vertical="top"/>
      <protection/>
    </xf>
    <xf numFmtId="3" fontId="8" fillId="0" borderId="13" xfId="38" applyNumberFormat="1" applyFont="1" applyBorder="1" applyAlignment="1">
      <alignment vertical="top"/>
      <protection/>
    </xf>
    <xf numFmtId="0" fontId="7" fillId="0" borderId="0" xfId="38" applyFont="1" applyBorder="1" applyAlignment="1">
      <alignment vertical="top" wrapText="1"/>
      <protection/>
    </xf>
    <xf numFmtId="0" fontId="8" fillId="0" borderId="0" xfId="38" applyFont="1" applyBorder="1" applyAlignment="1" quotePrefix="1">
      <alignment horizontal="left" vertical="top" wrapText="1"/>
      <protection/>
    </xf>
    <xf numFmtId="180" fontId="7" fillId="0" borderId="0" xfId="41" applyNumberFormat="1" applyFont="1" applyFill="1" applyBorder="1" applyAlignment="1">
      <alignment horizontal="right" vertical="top"/>
      <protection/>
    </xf>
    <xf numFmtId="0" fontId="8" fillId="0" borderId="0" xfId="38" applyFont="1" applyBorder="1" applyAlignment="1">
      <alignment horizontal="left" vertical="top" wrapText="1"/>
      <protection/>
    </xf>
    <xf numFmtId="0" fontId="35" fillId="0" borderId="0" xfId="38" applyFont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D14" sqref="D14"/>
    </sheetView>
  </sheetViews>
  <sheetFormatPr defaultColWidth="9.140625" defaultRowHeight="12.75"/>
  <cols>
    <col min="1" max="1" width="56.421875" style="1" bestFit="1" customWidth="1"/>
    <col min="2" max="2" width="20.57421875" style="51" customWidth="1"/>
    <col min="3" max="3" width="23.00390625" style="51" customWidth="1"/>
    <col min="4" max="4" width="25.00390625" style="49" customWidth="1"/>
    <col min="5" max="6" width="13.7109375" style="24" customWidth="1"/>
    <col min="7" max="7" width="11.00390625" style="1" bestFit="1" customWidth="1"/>
    <col min="8" max="16384" width="9.140625" style="1" customWidth="1"/>
  </cols>
  <sheetData>
    <row r="1" spans="1:4" ht="15">
      <c r="A1" s="80"/>
      <c r="B1" s="81"/>
      <c r="C1" s="81"/>
      <c r="D1" s="81"/>
    </row>
    <row r="2" spans="1:6" ht="15" thickBot="1">
      <c r="A2" s="82" t="s">
        <v>42</v>
      </c>
      <c r="B2" s="82"/>
      <c r="C2" s="82"/>
      <c r="D2" s="82"/>
      <c r="E2" s="25"/>
      <c r="F2" s="25"/>
    </row>
    <row r="3" ht="14.25">
      <c r="D3" s="73"/>
    </row>
    <row r="4" spans="2:4" ht="15">
      <c r="B4" s="2"/>
      <c r="C4" s="3"/>
      <c r="D4" s="71"/>
    </row>
    <row r="5" spans="1:6" ht="12.75" customHeight="1">
      <c r="A5" s="4"/>
      <c r="B5" s="5" t="s">
        <v>2</v>
      </c>
      <c r="C5" s="5" t="s">
        <v>3</v>
      </c>
      <c r="D5" s="5"/>
      <c r="E5" s="26"/>
      <c r="F5" s="26"/>
    </row>
    <row r="6" spans="1:6" ht="15.75" thickBot="1">
      <c r="A6" s="27"/>
      <c r="B6" s="7" t="s">
        <v>6</v>
      </c>
      <c r="C6" s="7" t="s">
        <v>6</v>
      </c>
      <c r="D6" s="28"/>
      <c r="E6" s="28"/>
      <c r="F6" s="28"/>
    </row>
    <row r="7" spans="1:4" ht="15">
      <c r="A7" s="29" t="s">
        <v>7</v>
      </c>
      <c r="B7" s="48"/>
      <c r="C7" s="30"/>
      <c r="D7" s="74"/>
    </row>
    <row r="8" spans="1:4" ht="14.25">
      <c r="A8" s="31" t="s">
        <v>8</v>
      </c>
      <c r="B8" s="9">
        <v>902664</v>
      </c>
      <c r="C8" s="9">
        <v>635929</v>
      </c>
      <c r="D8" s="72"/>
    </row>
    <row r="9" spans="1:4" ht="14.25">
      <c r="A9" s="32" t="s">
        <v>9</v>
      </c>
      <c r="B9" s="9">
        <v>571467</v>
      </c>
      <c r="C9" s="9">
        <v>469209</v>
      </c>
      <c r="D9" s="72"/>
    </row>
    <row r="10" spans="1:4" ht="14.25">
      <c r="A10" s="32" t="s">
        <v>10</v>
      </c>
      <c r="B10" s="9">
        <v>533291</v>
      </c>
      <c r="C10" s="9">
        <v>467012</v>
      </c>
      <c r="D10" s="72"/>
    </row>
    <row r="11" spans="1:4" ht="15">
      <c r="A11" s="33" t="s">
        <v>11</v>
      </c>
      <c r="B11" s="34">
        <f>B8+B9+B10</f>
        <v>2007422</v>
      </c>
      <c r="C11" s="34">
        <f>C8+C9+C10</f>
        <v>1572150</v>
      </c>
      <c r="D11" s="75"/>
    </row>
    <row r="12" spans="2:4" ht="14.25">
      <c r="B12" s="18"/>
      <c r="C12" s="16"/>
      <c r="D12" s="76"/>
    </row>
    <row r="13" spans="1:4" ht="57">
      <c r="A13" s="31" t="s">
        <v>12</v>
      </c>
      <c r="B13" s="35"/>
      <c r="C13" s="52"/>
      <c r="D13" s="77"/>
    </row>
    <row r="14" spans="1:4" ht="14.25">
      <c r="A14" s="36" t="s">
        <v>13</v>
      </c>
      <c r="B14" s="69">
        <v>134</v>
      </c>
      <c r="C14" s="52">
        <v>56515</v>
      </c>
      <c r="D14" s="77"/>
    </row>
    <row r="15" spans="1:4" ht="14.25">
      <c r="A15" s="36" t="s">
        <v>14</v>
      </c>
      <c r="B15" s="35"/>
      <c r="C15" s="52"/>
      <c r="D15" s="77"/>
    </row>
    <row r="16" spans="1:4" ht="12.75" customHeight="1">
      <c r="A16" s="31" t="s">
        <v>15</v>
      </c>
      <c r="B16" s="9">
        <v>1042381</v>
      </c>
      <c r="C16" s="9">
        <v>273235</v>
      </c>
      <c r="D16" s="72"/>
    </row>
    <row r="17" spans="1:4" ht="12.75" customHeight="1">
      <c r="A17" s="31" t="s">
        <v>16</v>
      </c>
      <c r="B17" s="9">
        <v>4640467</v>
      </c>
      <c r="C17" s="9">
        <v>3664277</v>
      </c>
      <c r="D17" s="72"/>
    </row>
    <row r="18" spans="1:4" ht="26.25" customHeight="1">
      <c r="A18" s="31" t="s">
        <v>17</v>
      </c>
      <c r="B18" s="9">
        <v>-198158</v>
      </c>
      <c r="C18" s="9">
        <v>-174186</v>
      </c>
      <c r="D18" s="72"/>
    </row>
    <row r="19" spans="1:4" ht="12.75" customHeight="1">
      <c r="A19" s="33" t="s">
        <v>18</v>
      </c>
      <c r="B19" s="34">
        <f>SUM(B17:B18)</f>
        <v>4442309</v>
      </c>
      <c r="C19" s="34">
        <f>SUM(C17:C18)</f>
        <v>3490091</v>
      </c>
      <c r="D19" s="75"/>
    </row>
    <row r="20" spans="1:4" ht="26.25" customHeight="1">
      <c r="A20" s="31" t="s">
        <v>19</v>
      </c>
      <c r="B20" s="9">
        <v>208516</v>
      </c>
      <c r="C20" s="9">
        <v>183840</v>
      </c>
      <c r="D20" s="72"/>
    </row>
    <row r="21" spans="1:4" ht="12.75" customHeight="1">
      <c r="A21" s="31" t="s">
        <v>20</v>
      </c>
      <c r="B21" s="9"/>
      <c r="C21" s="9"/>
      <c r="D21" s="72"/>
    </row>
    <row r="22" spans="1:4" ht="12.75" customHeight="1">
      <c r="A22" s="31" t="s">
        <v>21</v>
      </c>
      <c r="B22" s="9"/>
      <c r="C22" s="9"/>
      <c r="D22" s="72"/>
    </row>
    <row r="23" spans="1:4" ht="12.75" customHeight="1">
      <c r="A23" s="31" t="s">
        <v>22</v>
      </c>
      <c r="B23" s="9">
        <v>337367</v>
      </c>
      <c r="C23" s="9">
        <v>216214</v>
      </c>
      <c r="D23" s="72"/>
    </row>
    <row r="24" spans="1:4" ht="12.75" customHeight="1">
      <c r="A24" s="31" t="s">
        <v>23</v>
      </c>
      <c r="B24" s="9"/>
      <c r="C24" s="9"/>
      <c r="D24" s="72"/>
    </row>
    <row r="25" spans="1:4" ht="12.75" customHeight="1">
      <c r="A25" s="37" t="s">
        <v>24</v>
      </c>
      <c r="B25" s="70">
        <v>273005</v>
      </c>
      <c r="C25" s="9">
        <v>166853</v>
      </c>
      <c r="D25" s="72"/>
    </row>
    <row r="26" spans="1:6" ht="13.5" customHeight="1" thickBot="1">
      <c r="A26" s="29" t="s">
        <v>25</v>
      </c>
      <c r="B26" s="38">
        <f>B11+B16+B19+B20+B21+B22+B23+B24+B25+B14+B15</f>
        <v>8311134</v>
      </c>
      <c r="C26" s="38">
        <f>C11+C16+C19+C20+C21+C22+C23+C24+C25+C14+C15</f>
        <v>5958898</v>
      </c>
      <c r="D26" s="39"/>
      <c r="E26" s="40"/>
      <c r="F26" s="40"/>
    </row>
    <row r="27" spans="1:4" ht="15" thickTop="1">
      <c r="A27" s="37"/>
      <c r="B27" s="41"/>
      <c r="C27" s="41"/>
      <c r="D27" s="41"/>
    </row>
    <row r="28" spans="1:4" ht="15">
      <c r="A28" s="29" t="s">
        <v>26</v>
      </c>
      <c r="B28" s="41"/>
      <c r="C28" s="41"/>
      <c r="D28" s="41"/>
    </row>
    <row r="29" spans="1:4" ht="57">
      <c r="A29" s="31" t="s">
        <v>12</v>
      </c>
      <c r="B29" s="53">
        <v>6923</v>
      </c>
      <c r="C29" s="53">
        <v>51139</v>
      </c>
      <c r="D29" s="53"/>
    </row>
    <row r="30" spans="1:4" ht="14.25">
      <c r="A30" s="42" t="s">
        <v>27</v>
      </c>
      <c r="B30" s="9">
        <v>758087</v>
      </c>
      <c r="C30" s="9">
        <v>383458</v>
      </c>
      <c r="D30" s="72"/>
    </row>
    <row r="31" spans="1:4" ht="14.25">
      <c r="A31" s="43" t="s">
        <v>28</v>
      </c>
      <c r="B31" s="62">
        <v>5746774</v>
      </c>
      <c r="C31" s="9">
        <v>4274698</v>
      </c>
      <c r="D31" s="72"/>
    </row>
    <row r="32" spans="1:4" ht="14.25">
      <c r="A32" s="43" t="s">
        <v>29</v>
      </c>
      <c r="B32" s="9"/>
      <c r="C32" s="9">
        <v>0</v>
      </c>
      <c r="D32" s="72"/>
    </row>
    <row r="33" spans="1:4" ht="14.25">
      <c r="A33" s="43" t="s">
        <v>30</v>
      </c>
      <c r="B33" s="9">
        <v>778143</v>
      </c>
      <c r="C33" s="9">
        <v>403490</v>
      </c>
      <c r="D33" s="72"/>
    </row>
    <row r="34" spans="1:4" ht="14.25">
      <c r="A34" s="43" t="s">
        <v>31</v>
      </c>
      <c r="B34" s="9">
        <v>5100</v>
      </c>
      <c r="C34" s="9">
        <v>149</v>
      </c>
      <c r="D34" s="72"/>
    </row>
    <row r="35" spans="1:4" ht="14.25">
      <c r="A35" s="43" t="s">
        <v>32</v>
      </c>
      <c r="B35" s="9">
        <v>3320</v>
      </c>
      <c r="C35" s="9">
        <v>3320</v>
      </c>
      <c r="D35" s="72"/>
    </row>
    <row r="36" spans="1:4" ht="14.25">
      <c r="A36" s="43" t="s">
        <v>33</v>
      </c>
      <c r="B36" s="9">
        <v>127620</v>
      </c>
      <c r="C36" s="9">
        <v>122215</v>
      </c>
      <c r="D36" s="72"/>
    </row>
    <row r="37" spans="1:6" ht="12.75" customHeight="1">
      <c r="A37" s="29" t="s">
        <v>34</v>
      </c>
      <c r="B37" s="44">
        <f>SUM(B29:B36)</f>
        <v>7425967</v>
      </c>
      <c r="C37" s="44">
        <f>SUM(C29:C36)</f>
        <v>5238469</v>
      </c>
      <c r="D37" s="39"/>
      <c r="E37" s="40"/>
      <c r="F37" s="40"/>
    </row>
    <row r="38" spans="1:5" ht="15">
      <c r="A38" s="37"/>
      <c r="B38" s="41"/>
      <c r="C38" s="41"/>
      <c r="D38" s="41"/>
      <c r="E38" s="40"/>
    </row>
    <row r="39" spans="1:4" ht="12.75" customHeight="1">
      <c r="A39" s="29" t="s">
        <v>35</v>
      </c>
      <c r="B39" s="41"/>
      <c r="C39" s="41"/>
      <c r="D39" s="41"/>
    </row>
    <row r="40" spans="1:4" ht="12.75" customHeight="1">
      <c r="A40" s="37" t="s">
        <v>36</v>
      </c>
      <c r="B40" s="9">
        <v>622243</v>
      </c>
      <c r="C40" s="9">
        <v>623092</v>
      </c>
      <c r="D40" s="72"/>
    </row>
    <row r="41" spans="1:4" ht="12.75" customHeight="1">
      <c r="A41" s="37" t="s">
        <v>37</v>
      </c>
      <c r="B41" s="9">
        <v>160874</v>
      </c>
      <c r="C41" s="9"/>
      <c r="D41" s="76"/>
    </row>
    <row r="42" spans="1:4" ht="28.5">
      <c r="A42" s="37" t="s">
        <v>38</v>
      </c>
      <c r="B42" s="9">
        <v>0</v>
      </c>
      <c r="C42" s="9">
        <v>18</v>
      </c>
      <c r="D42" s="72"/>
    </row>
    <row r="43" spans="1:4" ht="12.75" customHeight="1">
      <c r="A43" s="37" t="s">
        <v>39</v>
      </c>
      <c r="B43" s="54">
        <v>102050</v>
      </c>
      <c r="C43" s="54">
        <v>97319</v>
      </c>
      <c r="D43" s="72"/>
    </row>
    <row r="44" spans="1:6" ht="12.75" customHeight="1">
      <c r="A44" s="29" t="s">
        <v>40</v>
      </c>
      <c r="B44" s="44">
        <v>885167</v>
      </c>
      <c r="C44" s="44">
        <v>720429</v>
      </c>
      <c r="D44" s="39"/>
      <c r="E44" s="45"/>
      <c r="F44" s="45"/>
    </row>
    <row r="45" spans="1:6" ht="13.5" customHeight="1" thickBot="1">
      <c r="A45" s="46" t="s">
        <v>41</v>
      </c>
      <c r="B45" s="38">
        <f>B37+B44</f>
        <v>8311134</v>
      </c>
      <c r="C45" s="38">
        <f>C37+C44</f>
        <v>5958898</v>
      </c>
      <c r="D45" s="39"/>
      <c r="E45" s="40"/>
      <c r="F45" s="40"/>
    </row>
    <row r="46" spans="1:6" ht="15" thickTop="1">
      <c r="A46" s="37"/>
      <c r="C46" s="49"/>
      <c r="E46" s="41"/>
      <c r="F46" s="41"/>
    </row>
    <row r="47" spans="1:4" ht="14.25">
      <c r="A47" s="21"/>
      <c r="B47" s="50"/>
      <c r="C47" s="50">
        <f>C45-C26</f>
        <v>0</v>
      </c>
      <c r="D47" s="50">
        <f>D45-D26</f>
        <v>0</v>
      </c>
    </row>
    <row r="48" spans="1:4" ht="14.25">
      <c r="A48" s="21"/>
      <c r="B48" s="50"/>
      <c r="C48" s="50"/>
      <c r="D48" s="50"/>
    </row>
    <row r="49" spans="1:4" ht="14.25">
      <c r="A49" s="21"/>
      <c r="B49" s="50"/>
      <c r="C49" s="50"/>
      <c r="D49" s="50"/>
    </row>
    <row r="52" spans="1:4" ht="14.25">
      <c r="A52" s="67" t="s">
        <v>60</v>
      </c>
      <c r="B52" s="68"/>
      <c r="C52" s="67" t="s">
        <v>1</v>
      </c>
      <c r="D52" s="1"/>
    </row>
    <row r="53" spans="1:4" ht="14.25">
      <c r="A53" s="67"/>
      <c r="B53" s="68"/>
      <c r="C53" s="67"/>
      <c r="D53" s="1"/>
    </row>
    <row r="54" spans="1:4" ht="14.25">
      <c r="A54" s="67"/>
      <c r="B54" s="68"/>
      <c r="C54" s="67"/>
      <c r="D54" s="1"/>
    </row>
    <row r="55" spans="1:4" ht="14.25">
      <c r="A55" s="67" t="s">
        <v>61</v>
      </c>
      <c r="B55" s="68"/>
      <c r="C55" s="67" t="s">
        <v>0</v>
      </c>
      <c r="D55" s="1"/>
    </row>
    <row r="56" spans="2:3" ht="14.25">
      <c r="B56" s="47"/>
      <c r="C56" s="47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65.421875" style="1" customWidth="1"/>
    <col min="2" max="2" width="20.57421875" style="1" customWidth="1"/>
    <col min="3" max="3" width="23.421875" style="1" customWidth="1"/>
    <col min="4" max="4" width="23.00390625" style="1" customWidth="1"/>
    <col min="5" max="16384" width="9.140625" style="1" customWidth="1"/>
  </cols>
  <sheetData>
    <row r="1" spans="1:4" ht="15">
      <c r="A1" s="80"/>
      <c r="B1" s="81"/>
      <c r="C1" s="81"/>
      <c r="D1" s="83"/>
    </row>
    <row r="2" spans="1:4" ht="15">
      <c r="A2" s="80" t="s">
        <v>59</v>
      </c>
      <c r="B2" s="81"/>
      <c r="C2" s="81"/>
      <c r="D2" s="81"/>
    </row>
    <row r="4" spans="2:4" ht="15">
      <c r="B4" s="2"/>
      <c r="C4" s="3"/>
      <c r="D4" s="71"/>
    </row>
    <row r="5" spans="1:4" ht="15">
      <c r="A5" s="4"/>
      <c r="B5" s="5" t="s">
        <v>4</v>
      </c>
      <c r="C5" s="5" t="s">
        <v>5</v>
      </c>
      <c r="D5" s="5"/>
    </row>
    <row r="6" spans="1:4" ht="15.75" thickBot="1">
      <c r="A6" s="6"/>
      <c r="B6" s="7" t="s">
        <v>6</v>
      </c>
      <c r="C6" s="7" t="s">
        <v>6</v>
      </c>
      <c r="D6" s="28"/>
    </row>
    <row r="7" spans="1:4" ht="14.25">
      <c r="A7" s="8"/>
      <c r="B7" s="6"/>
      <c r="C7" s="6"/>
      <c r="D7" s="76"/>
    </row>
    <row r="8" spans="1:4" ht="14.25">
      <c r="A8" s="6" t="s">
        <v>43</v>
      </c>
      <c r="B8" s="9">
        <v>479086</v>
      </c>
      <c r="C8" s="56">
        <v>359344</v>
      </c>
      <c r="D8" s="78"/>
    </row>
    <row r="9" spans="1:4" ht="14.25">
      <c r="A9" s="6" t="s">
        <v>44</v>
      </c>
      <c r="B9" s="60">
        <v>-181876</v>
      </c>
      <c r="C9" s="56">
        <v>-103572</v>
      </c>
      <c r="D9" s="78"/>
    </row>
    <row r="10" spans="1:4" ht="15">
      <c r="A10" s="10" t="s">
        <v>45</v>
      </c>
      <c r="B10" s="11">
        <f>B8+B9</f>
        <v>297210</v>
      </c>
      <c r="C10" s="57">
        <f>C8+C9</f>
        <v>255772</v>
      </c>
      <c r="D10" s="58"/>
    </row>
    <row r="11" spans="1:4" ht="14.25">
      <c r="A11" s="13"/>
      <c r="B11" s="61"/>
      <c r="C11" s="55"/>
      <c r="D11" s="55"/>
    </row>
    <row r="12" spans="1:4" ht="14.25">
      <c r="A12" s="6" t="s">
        <v>46</v>
      </c>
      <c r="B12" s="62">
        <v>101669</v>
      </c>
      <c r="C12" s="56">
        <v>94166</v>
      </c>
      <c r="D12" s="78"/>
    </row>
    <row r="13" spans="1:4" ht="14.25">
      <c r="A13" s="6" t="s">
        <v>47</v>
      </c>
      <c r="B13" s="62">
        <v>-430</v>
      </c>
      <c r="C13" s="56">
        <v>-812</v>
      </c>
      <c r="D13" s="78"/>
    </row>
    <row r="14" spans="1:4" ht="15">
      <c r="A14" s="10" t="s">
        <v>48</v>
      </c>
      <c r="B14" s="11">
        <f>B12+B13</f>
        <v>101239</v>
      </c>
      <c r="C14" s="57">
        <f>C12+C13</f>
        <v>93354</v>
      </c>
      <c r="D14" s="58"/>
    </row>
    <row r="15" spans="1:4" ht="14.25">
      <c r="A15" s="13"/>
      <c r="B15" s="6"/>
      <c r="C15" s="55"/>
      <c r="D15" s="55"/>
    </row>
    <row r="16" spans="1:4" ht="42.75">
      <c r="A16" s="15" t="s">
        <v>49</v>
      </c>
      <c r="B16" s="9">
        <v>3465</v>
      </c>
      <c r="C16" s="56">
        <v>924</v>
      </c>
      <c r="D16" s="78"/>
    </row>
    <row r="17" spans="1:4" ht="21.75" customHeight="1">
      <c r="A17" s="13" t="s">
        <v>50</v>
      </c>
      <c r="B17" s="62">
        <v>54060</v>
      </c>
      <c r="C17" s="56">
        <v>36721</v>
      </c>
      <c r="D17" s="78"/>
    </row>
    <row r="18" spans="1:4" ht="18.75" customHeight="1">
      <c r="A18" s="13" t="s">
        <v>51</v>
      </c>
      <c r="B18" s="62">
        <v>2685</v>
      </c>
      <c r="C18" s="56">
        <v>1769</v>
      </c>
      <c r="D18" s="78"/>
    </row>
    <row r="19" spans="1:4" ht="15">
      <c r="A19" s="10" t="s">
        <v>52</v>
      </c>
      <c r="B19" s="63">
        <f>SUM(B10,B14,B16:B18)</f>
        <v>458659</v>
      </c>
      <c r="C19" s="63">
        <f>SUM(C10,C14,C16:C18)</f>
        <v>388540</v>
      </c>
      <c r="D19" s="63"/>
    </row>
    <row r="20" spans="1:4" ht="14.25">
      <c r="A20" s="13"/>
      <c r="B20" s="61"/>
      <c r="C20" s="56"/>
      <c r="D20" s="78"/>
    </row>
    <row r="21" spans="1:4" ht="17.25" customHeight="1">
      <c r="A21" s="17" t="s">
        <v>53</v>
      </c>
      <c r="B21" s="62">
        <v>-18204</v>
      </c>
      <c r="C21" s="65">
        <v>-11187</v>
      </c>
      <c r="D21" s="65"/>
    </row>
    <row r="22" spans="1:4" ht="17.25" customHeight="1">
      <c r="A22" s="17" t="s">
        <v>54</v>
      </c>
      <c r="B22" s="62">
        <v>-184895</v>
      </c>
      <c r="C22" s="62">
        <v>-150234</v>
      </c>
      <c r="D22" s="79"/>
    </row>
    <row r="23" spans="1:4" ht="17.25" customHeight="1">
      <c r="A23" s="18" t="s">
        <v>55</v>
      </c>
      <c r="B23" s="62">
        <v>-157020</v>
      </c>
      <c r="C23" s="62">
        <v>-133987</v>
      </c>
      <c r="D23" s="79"/>
    </row>
    <row r="24" spans="1:5" ht="15.75" thickBot="1">
      <c r="A24" s="19" t="s">
        <v>56</v>
      </c>
      <c r="B24" s="20">
        <f>SUM(B19:B23)</f>
        <v>98540</v>
      </c>
      <c r="C24" s="20">
        <f>SUM(C19:C23)</f>
        <v>93132</v>
      </c>
      <c r="D24" s="12"/>
      <c r="E24" s="14"/>
    </row>
    <row r="25" spans="1:5" ht="15.75" thickTop="1">
      <c r="A25" s="19"/>
      <c r="B25" s="12"/>
      <c r="C25" s="56"/>
      <c r="D25" s="78"/>
      <c r="E25" s="14"/>
    </row>
    <row r="26" spans="1:5" ht="14.25">
      <c r="A26" s="8" t="s">
        <v>57</v>
      </c>
      <c r="B26" s="64">
        <v>-7600</v>
      </c>
      <c r="C26" s="56">
        <v>-6904</v>
      </c>
      <c r="D26" s="78"/>
      <c r="E26" s="14"/>
    </row>
    <row r="27" spans="1:4" ht="15.75" thickBot="1">
      <c r="A27" s="19" t="s">
        <v>58</v>
      </c>
      <c r="B27" s="23">
        <f>B24+B26</f>
        <v>90940</v>
      </c>
      <c r="C27" s="59">
        <f>SUM(C24:C26)</f>
        <v>86228</v>
      </c>
      <c r="D27" s="58"/>
    </row>
    <row r="28" spans="1:4" ht="15.75" thickTop="1">
      <c r="A28" s="22"/>
      <c r="B28" s="66"/>
      <c r="C28" s="58"/>
      <c r="D28" s="58"/>
    </row>
    <row r="29" spans="1:4" ht="15">
      <c r="A29" s="22"/>
      <c r="B29" s="66"/>
      <c r="C29" s="58"/>
      <c r="D29" s="58"/>
    </row>
    <row r="30" spans="1:4" ht="15">
      <c r="A30" s="22"/>
      <c r="B30" s="66"/>
      <c r="C30" s="58"/>
      <c r="D30" s="58"/>
    </row>
    <row r="31" spans="1:4" ht="15">
      <c r="A31" s="22"/>
      <c r="B31" s="66"/>
      <c r="C31" s="58"/>
      <c r="D31" s="58"/>
    </row>
    <row r="32" spans="1:4" ht="15">
      <c r="A32" s="22"/>
      <c r="B32" s="66"/>
      <c r="C32" s="58"/>
      <c r="D32" s="58"/>
    </row>
    <row r="33" spans="1:4" ht="15">
      <c r="A33" s="22"/>
      <c r="B33" s="66"/>
      <c r="C33" s="58"/>
      <c r="D33" s="58"/>
    </row>
    <row r="34" spans="1:4" ht="15">
      <c r="A34" s="22"/>
      <c r="B34" s="66"/>
      <c r="C34" s="58"/>
      <c r="D34" s="58"/>
    </row>
    <row r="35" spans="1:4" ht="15">
      <c r="A35" s="22"/>
      <c r="B35" s="66"/>
      <c r="C35" s="58"/>
      <c r="D35" s="58"/>
    </row>
    <row r="36" spans="1:4" ht="15">
      <c r="A36" s="22"/>
      <c r="B36" s="66"/>
      <c r="C36" s="58"/>
      <c r="D36" s="58"/>
    </row>
    <row r="37" spans="2:4" ht="14.25">
      <c r="B37" s="14"/>
      <c r="C37" s="55"/>
      <c r="D37" s="55"/>
    </row>
    <row r="38" spans="1:4" ht="14.25">
      <c r="A38" s="67" t="s">
        <v>60</v>
      </c>
      <c r="B38" s="68"/>
      <c r="C38" s="67" t="s">
        <v>1</v>
      </c>
      <c r="D38" s="49"/>
    </row>
    <row r="39" spans="1:3" ht="14.25">
      <c r="A39" s="67"/>
      <c r="B39" s="67"/>
      <c r="C39" s="67"/>
    </row>
    <row r="40" spans="1:3" ht="14.25">
      <c r="A40" s="67"/>
      <c r="B40" s="67"/>
      <c r="C40" s="67"/>
    </row>
    <row r="41" spans="1:3" ht="14.25">
      <c r="A41" s="67" t="s">
        <v>61</v>
      </c>
      <c r="B41" s="67"/>
      <c r="C41" s="67" t="s">
        <v>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60.8515625" style="0" customWidth="1"/>
    <col min="2" max="2" width="12.421875" style="0" customWidth="1"/>
    <col min="3" max="3" width="12.7109375" style="0" customWidth="1"/>
  </cols>
  <sheetData>
    <row r="2" spans="1:3" ht="15.75" customHeight="1">
      <c r="A2" s="107" t="s">
        <v>93</v>
      </c>
      <c r="B2" s="108"/>
      <c r="C2" s="108"/>
    </row>
    <row r="4" spans="1:3" ht="30">
      <c r="A4" s="90"/>
      <c r="B4" s="91" t="s">
        <v>63</v>
      </c>
      <c r="C4" s="91" t="s">
        <v>62</v>
      </c>
    </row>
    <row r="5" spans="1:3" ht="15">
      <c r="A5" s="100" t="s">
        <v>64</v>
      </c>
      <c r="B5" s="92" t="s">
        <v>6</v>
      </c>
      <c r="C5" s="92" t="s">
        <v>6</v>
      </c>
    </row>
    <row r="6" spans="1:3" ht="12.75">
      <c r="A6" s="101" t="s">
        <v>43</v>
      </c>
      <c r="B6" s="94">
        <v>481075</v>
      </c>
      <c r="C6" s="94">
        <v>356757</v>
      </c>
    </row>
    <row r="7" spans="1:3" ht="12.75">
      <c r="A7" s="101" t="s">
        <v>44</v>
      </c>
      <c r="B7" s="94">
        <v>-181278</v>
      </c>
      <c r="C7" s="94">
        <v>-104572</v>
      </c>
    </row>
    <row r="8" spans="1:3" ht="12.75">
      <c r="A8" s="101" t="s">
        <v>46</v>
      </c>
      <c r="B8" s="94">
        <v>101669</v>
      </c>
      <c r="C8" s="94">
        <v>94166</v>
      </c>
    </row>
    <row r="9" spans="1:3" ht="12.75">
      <c r="A9" s="101" t="s">
        <v>47</v>
      </c>
      <c r="B9" s="94">
        <v>-430</v>
      </c>
      <c r="C9" s="94">
        <v>-812</v>
      </c>
    </row>
    <row r="10" spans="1:3" ht="38.25">
      <c r="A10" s="102" t="s">
        <v>49</v>
      </c>
      <c r="B10" s="94">
        <v>3465</v>
      </c>
      <c r="C10" s="94">
        <v>924</v>
      </c>
    </row>
    <row r="11" spans="1:3" ht="12.75">
      <c r="A11" s="103" t="s">
        <v>50</v>
      </c>
      <c r="B11" s="94">
        <v>54060</v>
      </c>
      <c r="C11" s="94">
        <v>32389</v>
      </c>
    </row>
    <row r="12" spans="1:3" ht="12.75">
      <c r="A12" s="85" t="s">
        <v>65</v>
      </c>
      <c r="B12" s="94">
        <v>0</v>
      </c>
      <c r="C12" s="94">
        <v>0</v>
      </c>
    </row>
    <row r="13" spans="1:3" ht="12.75">
      <c r="A13" s="85" t="s">
        <v>66</v>
      </c>
      <c r="B13" s="94">
        <v>2780</v>
      </c>
      <c r="C13" s="94">
        <v>1769</v>
      </c>
    </row>
    <row r="14" spans="1:3" ht="12.75">
      <c r="A14" s="85" t="s">
        <v>55</v>
      </c>
      <c r="B14" s="94">
        <v>-291711</v>
      </c>
      <c r="C14" s="94">
        <v>-236042</v>
      </c>
    </row>
    <row r="15" spans="1:3" ht="12.75">
      <c r="A15" s="95"/>
      <c r="B15" s="96"/>
      <c r="C15" s="96"/>
    </row>
    <row r="16" spans="1:3" ht="12.75">
      <c r="A16" s="87" t="s">
        <v>67</v>
      </c>
      <c r="B16" s="96"/>
      <c r="C16" s="96"/>
    </row>
    <row r="17" spans="1:3" ht="38.25">
      <c r="A17" s="104" t="s">
        <v>49</v>
      </c>
      <c r="B17" s="94">
        <v>13963</v>
      </c>
      <c r="C17" s="94">
        <v>-56337</v>
      </c>
    </row>
    <row r="18" spans="1:3" ht="12.75">
      <c r="A18" s="105" t="s">
        <v>14</v>
      </c>
      <c r="B18" s="94">
        <v>0</v>
      </c>
      <c r="C18" s="94">
        <v>0</v>
      </c>
    </row>
    <row r="19" spans="1:3" ht="12.75">
      <c r="A19" s="106" t="s">
        <v>68</v>
      </c>
      <c r="B19" s="94">
        <v>-272575</v>
      </c>
      <c r="C19" s="94">
        <v>-55226</v>
      </c>
    </row>
    <row r="20" spans="1:3" ht="12.75">
      <c r="A20" s="106" t="s">
        <v>69</v>
      </c>
      <c r="B20" s="94">
        <v>-620208</v>
      </c>
      <c r="C20" s="94">
        <v>-490421</v>
      </c>
    </row>
    <row r="21" spans="1:3" ht="12.75">
      <c r="A21" s="85" t="s">
        <v>24</v>
      </c>
      <c r="B21" s="94">
        <v>-100041</v>
      </c>
      <c r="C21" s="94">
        <v>18051</v>
      </c>
    </row>
    <row r="22" spans="1:3" ht="12.75">
      <c r="A22" s="93"/>
      <c r="B22" s="97"/>
      <c r="C22" s="97"/>
    </row>
    <row r="23" spans="1:3" ht="12.75">
      <c r="A23" s="87" t="s">
        <v>70</v>
      </c>
      <c r="B23" s="94"/>
      <c r="C23" s="94"/>
    </row>
    <row r="24" spans="1:3" ht="38.25">
      <c r="A24" s="104" t="s">
        <v>49</v>
      </c>
      <c r="B24" s="94">
        <v>0</v>
      </c>
      <c r="C24" s="94">
        <v>0</v>
      </c>
    </row>
    <row r="25" spans="1:3" ht="12.75">
      <c r="A25" s="106" t="s">
        <v>71</v>
      </c>
      <c r="B25" s="94">
        <v>-29573</v>
      </c>
      <c r="C25" s="94">
        <v>78481</v>
      </c>
    </row>
    <row r="26" spans="1:3" ht="12.75">
      <c r="A26" s="85" t="s">
        <v>72</v>
      </c>
      <c r="B26" s="94">
        <v>786832</v>
      </c>
      <c r="C26" s="94">
        <v>486921</v>
      </c>
    </row>
    <row r="27" spans="1:3" ht="12.75">
      <c r="A27" s="85" t="s">
        <v>73</v>
      </c>
      <c r="B27" s="94">
        <v>224327</v>
      </c>
      <c r="C27" s="94">
        <v>191837</v>
      </c>
    </row>
    <row r="28" spans="1:3" ht="12.75">
      <c r="A28" s="85" t="s">
        <v>33</v>
      </c>
      <c r="B28" s="94">
        <v>86512</v>
      </c>
      <c r="C28" s="94">
        <v>50926</v>
      </c>
    </row>
    <row r="29" spans="1:3" ht="24">
      <c r="A29" s="88" t="s">
        <v>74</v>
      </c>
      <c r="B29" s="97">
        <f>SUM(B6:B28)</f>
        <v>258867</v>
      </c>
      <c r="C29" s="97">
        <f>SUM(C6:C28)</f>
        <v>368811</v>
      </c>
    </row>
    <row r="30" spans="1:3" ht="12.75">
      <c r="A30" s="95"/>
      <c r="B30" s="96"/>
      <c r="C30" s="96"/>
    </row>
    <row r="31" spans="1:3" ht="12.75">
      <c r="A31" s="85" t="s">
        <v>75</v>
      </c>
      <c r="B31" s="98">
        <v>-7600</v>
      </c>
      <c r="C31" s="98">
        <v>-6904</v>
      </c>
    </row>
    <row r="32" spans="1:3" ht="12.75">
      <c r="A32" s="95"/>
      <c r="B32" s="94"/>
      <c r="C32" s="94"/>
    </row>
    <row r="33" spans="1:3" ht="12.75">
      <c r="A33" s="87" t="s">
        <v>64</v>
      </c>
      <c r="B33" s="97">
        <f>SUM(B29:B31)</f>
        <v>251267</v>
      </c>
      <c r="C33" s="97">
        <f>SUM(C29:C31)</f>
        <v>361907</v>
      </c>
    </row>
    <row r="34" spans="1:3" ht="12.75">
      <c r="A34" s="95"/>
      <c r="B34" s="94"/>
      <c r="C34" s="94"/>
    </row>
    <row r="35" spans="1:3" ht="12.75">
      <c r="A35" s="84" t="s">
        <v>76</v>
      </c>
      <c r="B35" s="94"/>
      <c r="C35" s="94"/>
    </row>
    <row r="36" spans="1:3" ht="12.75">
      <c r="A36" s="86" t="s">
        <v>77</v>
      </c>
      <c r="B36" s="98">
        <v>-100000</v>
      </c>
      <c r="C36" s="98">
        <v>-80975</v>
      </c>
    </row>
    <row r="37" spans="1:3" ht="12.75">
      <c r="A37" s="86" t="s">
        <v>78</v>
      </c>
      <c r="B37" s="94">
        <v>80975</v>
      </c>
      <c r="C37" s="94">
        <v>84200</v>
      </c>
    </row>
    <row r="38" spans="1:3" ht="12.75">
      <c r="A38" s="85" t="s">
        <v>79</v>
      </c>
      <c r="B38" s="94">
        <v>-93320</v>
      </c>
      <c r="C38" s="94">
        <v>-61409</v>
      </c>
    </row>
    <row r="39" spans="1:3" ht="12.75">
      <c r="A39" s="85" t="s">
        <v>80</v>
      </c>
      <c r="B39" s="94">
        <v>0</v>
      </c>
      <c r="C39" s="94">
        <v>0</v>
      </c>
    </row>
    <row r="40" spans="1:3" ht="12.75">
      <c r="A40" s="84" t="s">
        <v>81</v>
      </c>
      <c r="B40" s="97">
        <f>SUM(B36:B39)</f>
        <v>-112345</v>
      </c>
      <c r="C40" s="97">
        <f>SUM(C36:C39)</f>
        <v>-58184</v>
      </c>
    </row>
    <row r="41" spans="1:3" ht="12.75">
      <c r="A41" s="93"/>
      <c r="B41" s="94"/>
      <c r="C41" s="94"/>
    </row>
    <row r="42" spans="1:3" ht="12.75">
      <c r="A42" s="84" t="s">
        <v>82</v>
      </c>
      <c r="B42" s="94"/>
      <c r="C42" s="94"/>
    </row>
    <row r="43" spans="1:3" ht="12.75">
      <c r="A43" s="86" t="s">
        <v>83</v>
      </c>
      <c r="B43" s="94">
        <v>48322</v>
      </c>
      <c r="C43" s="94">
        <v>0</v>
      </c>
    </row>
    <row r="44" spans="1:3" ht="12.75">
      <c r="A44" s="86" t="s">
        <v>84</v>
      </c>
      <c r="B44" s="99">
        <v>-2310</v>
      </c>
      <c r="C44" s="99">
        <v>-256</v>
      </c>
    </row>
    <row r="45" spans="1:3" ht="12.75">
      <c r="A45" s="85" t="s">
        <v>85</v>
      </c>
      <c r="B45" s="94"/>
      <c r="C45" s="94">
        <v>0</v>
      </c>
    </row>
    <row r="46" spans="1:3" ht="12.75">
      <c r="A46" s="85" t="s">
        <v>86</v>
      </c>
      <c r="B46" s="94">
        <v>-160874</v>
      </c>
      <c r="C46" s="94">
        <v>-101966</v>
      </c>
    </row>
    <row r="47" spans="1:3" ht="12.75">
      <c r="A47" s="85" t="s">
        <v>87</v>
      </c>
      <c r="B47" s="98">
        <v>-68254</v>
      </c>
      <c r="C47" s="98">
        <v>-101307</v>
      </c>
    </row>
    <row r="48" spans="1:3" ht="12.75">
      <c r="A48" s="84" t="s">
        <v>88</v>
      </c>
      <c r="B48" s="97">
        <f>SUM(B43:B47)</f>
        <v>-183116</v>
      </c>
      <c r="C48" s="97">
        <f>SUM(C43:C47)</f>
        <v>-203529</v>
      </c>
    </row>
    <row r="49" spans="1:3" ht="12.75">
      <c r="A49" s="95"/>
      <c r="B49" s="94"/>
      <c r="C49" s="94"/>
    </row>
    <row r="50" spans="1:3" ht="12.75">
      <c r="A50" s="84" t="s">
        <v>89</v>
      </c>
      <c r="B50" s="97">
        <f>SUM(B48,B40,B33)</f>
        <v>-44194</v>
      </c>
      <c r="C50" s="97">
        <f>SUM(C48,C40,C33)</f>
        <v>100194</v>
      </c>
    </row>
    <row r="51" spans="1:3" ht="24">
      <c r="A51" s="89" t="s">
        <v>90</v>
      </c>
      <c r="B51" s="94">
        <v>-15157</v>
      </c>
      <c r="C51" s="94">
        <v>3161</v>
      </c>
    </row>
    <row r="52" spans="1:3" ht="12.75">
      <c r="A52" s="86" t="s">
        <v>91</v>
      </c>
      <c r="B52" s="94">
        <v>2066773</v>
      </c>
      <c r="C52" s="94">
        <v>1468795</v>
      </c>
    </row>
    <row r="53" spans="1:3" ht="12.75">
      <c r="A53" s="84" t="s">
        <v>92</v>
      </c>
      <c r="B53" s="97">
        <f>SUM(B50:B52)</f>
        <v>2007422</v>
      </c>
      <c r="C53" s="97">
        <f>SUM(C50:C52)</f>
        <v>1572150</v>
      </c>
    </row>
    <row r="58" spans="1:3" ht="12.75">
      <c r="A58" s="67" t="s">
        <v>60</v>
      </c>
      <c r="B58" s="68"/>
      <c r="C58" s="67" t="s">
        <v>1</v>
      </c>
    </row>
    <row r="59" spans="1:3" ht="12.75">
      <c r="A59" s="67"/>
      <c r="B59" s="68"/>
      <c r="C59" s="67"/>
    </row>
    <row r="60" spans="1:3" ht="12.75">
      <c r="A60" s="67"/>
      <c r="B60" s="68"/>
      <c r="C60" s="67"/>
    </row>
    <row r="61" spans="1:3" ht="12.75">
      <c r="A61" s="67" t="s">
        <v>61</v>
      </c>
      <c r="B61" s="68"/>
      <c r="C61" s="67" t="s">
        <v>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37.28125" style="0" customWidth="1"/>
    <col min="2" max="2" width="16.8515625" style="0" customWidth="1"/>
    <col min="3" max="3" width="19.421875" style="0" customWidth="1"/>
    <col min="4" max="4" width="12.421875" style="0" customWidth="1"/>
    <col min="5" max="5" width="20.28125" style="0" customWidth="1"/>
    <col min="6" max="6" width="14.57421875" style="0" customWidth="1"/>
  </cols>
  <sheetData>
    <row r="2" spans="1:6" ht="12.75">
      <c r="A2" s="137" t="s">
        <v>109</v>
      </c>
      <c r="B2" s="138"/>
      <c r="C2" s="138"/>
      <c r="D2" s="138"/>
      <c r="E2" s="139"/>
      <c r="F2" s="139"/>
    </row>
    <row r="3" spans="1:6" ht="12.75">
      <c r="A3" s="139"/>
      <c r="B3" s="139"/>
      <c r="C3" s="139"/>
      <c r="D3" s="139"/>
      <c r="E3" s="139"/>
      <c r="F3" s="139"/>
    </row>
    <row r="5" spans="1:6" ht="49.5" customHeight="1">
      <c r="A5" s="109"/>
      <c r="B5" s="110" t="s">
        <v>94</v>
      </c>
      <c r="C5" s="110" t="s">
        <v>95</v>
      </c>
      <c r="D5" s="110" t="s">
        <v>96</v>
      </c>
      <c r="E5" s="110" t="s">
        <v>97</v>
      </c>
      <c r="F5" s="110" t="s">
        <v>98</v>
      </c>
    </row>
    <row r="6" spans="1:6" ht="15">
      <c r="A6" s="111"/>
      <c r="B6" s="112"/>
      <c r="C6" s="112"/>
      <c r="D6" s="112"/>
      <c r="E6" s="112"/>
      <c r="F6" s="112"/>
    </row>
    <row r="7" spans="1:6" ht="14.25">
      <c r="A7" s="113" t="s">
        <v>99</v>
      </c>
      <c r="B7" s="114">
        <v>622243</v>
      </c>
      <c r="C7" s="115">
        <v>414</v>
      </c>
      <c r="D7" s="115">
        <v>0</v>
      </c>
      <c r="E7" s="114">
        <v>241237</v>
      </c>
      <c r="F7" s="114">
        <f>SUM(B7:E7)</f>
        <v>863894</v>
      </c>
    </row>
    <row r="8" spans="1:6" ht="15">
      <c r="A8" s="116"/>
      <c r="B8" s="117"/>
      <c r="C8" s="117"/>
      <c r="D8" s="117"/>
      <c r="E8" s="117"/>
      <c r="F8" s="117"/>
    </row>
    <row r="9" spans="1:6" ht="14.25">
      <c r="A9" s="118" t="s">
        <v>103</v>
      </c>
      <c r="B9" s="119">
        <v>0</v>
      </c>
      <c r="C9" s="119">
        <v>0</v>
      </c>
      <c r="D9" s="119">
        <v>0</v>
      </c>
      <c r="E9" s="117">
        <v>36315</v>
      </c>
      <c r="F9" s="117">
        <f>SUM(B9:E9)</f>
        <v>36315</v>
      </c>
    </row>
    <row r="10" spans="1:6" ht="30">
      <c r="A10" s="136" t="s">
        <v>104</v>
      </c>
      <c r="B10" s="121">
        <v>0</v>
      </c>
      <c r="C10" s="121">
        <v>0</v>
      </c>
      <c r="D10" s="121">
        <v>0</v>
      </c>
      <c r="E10" s="122">
        <f>SUM(E9:E9)</f>
        <v>36315</v>
      </c>
      <c r="F10" s="122">
        <f>SUM(F9:F9)</f>
        <v>36315</v>
      </c>
    </row>
    <row r="11" spans="1:6" ht="15">
      <c r="A11" s="120"/>
      <c r="B11" s="114"/>
      <c r="C11" s="114"/>
      <c r="D11" s="114"/>
      <c r="E11" s="122"/>
      <c r="F11" s="122"/>
    </row>
    <row r="12" spans="1:6" ht="14.25">
      <c r="A12" s="112" t="s">
        <v>85</v>
      </c>
      <c r="B12" s="117"/>
      <c r="C12" s="123">
        <v>153</v>
      </c>
      <c r="D12" s="123">
        <v>0</v>
      </c>
      <c r="E12" s="123">
        <v>0</v>
      </c>
      <c r="F12" s="124">
        <f>SUM(B12:E12)</f>
        <v>153</v>
      </c>
    </row>
    <row r="13" spans="1:6" ht="15">
      <c r="A13" s="112" t="s">
        <v>105</v>
      </c>
      <c r="B13" s="125"/>
      <c r="C13" s="126"/>
      <c r="D13" s="126"/>
      <c r="E13" s="127">
        <v>0</v>
      </c>
      <c r="F13" s="127">
        <f>SUM(B13:E13)</f>
        <v>0</v>
      </c>
    </row>
    <row r="14" spans="1:6" ht="30">
      <c r="A14" s="128" t="s">
        <v>106</v>
      </c>
      <c r="B14" s="122">
        <f>SUM(B12:B13)</f>
        <v>0</v>
      </c>
      <c r="C14" s="121">
        <f>SUM(C12:C13)</f>
        <v>153</v>
      </c>
      <c r="D14" s="121">
        <f>SUM(D12:D13)</f>
        <v>0</v>
      </c>
      <c r="E14" s="121">
        <f>SUM(E12:E13)</f>
        <v>0</v>
      </c>
      <c r="F14" s="125">
        <f>SUM(B14:E14)</f>
        <v>153</v>
      </c>
    </row>
    <row r="15" spans="1:6" ht="14.25">
      <c r="A15" s="112"/>
      <c r="B15" s="114"/>
      <c r="C15" s="114"/>
      <c r="D15" s="114"/>
      <c r="E15" s="114"/>
      <c r="F15" s="114"/>
    </row>
    <row r="16" spans="1:6" ht="14.25">
      <c r="A16" s="112" t="s">
        <v>107</v>
      </c>
      <c r="B16" s="123">
        <v>0</v>
      </c>
      <c r="C16" s="119">
        <v>0</v>
      </c>
      <c r="D16" s="127">
        <v>0</v>
      </c>
      <c r="E16" s="117">
        <v>0</v>
      </c>
      <c r="F16" s="123">
        <v>0</v>
      </c>
    </row>
    <row r="17" spans="1:6" ht="15.75" thickBot="1">
      <c r="A17" s="128" t="s">
        <v>101</v>
      </c>
      <c r="B17" s="129">
        <f>B7+B10+B14+B16</f>
        <v>622243</v>
      </c>
      <c r="C17" s="129">
        <f>C7+C10+C14+C16</f>
        <v>567</v>
      </c>
      <c r="D17" s="130">
        <v>0</v>
      </c>
      <c r="E17" s="129">
        <f>E7+E10+E14+E16</f>
        <v>277552</v>
      </c>
      <c r="F17" s="129">
        <f>SUM(B17:E17)</f>
        <v>900362</v>
      </c>
    </row>
    <row r="18" spans="1:6" ht="15.75" thickTop="1">
      <c r="A18" s="128"/>
      <c r="B18" s="131"/>
      <c r="C18" s="132"/>
      <c r="D18" s="131"/>
      <c r="E18" s="131"/>
      <c r="F18" s="131"/>
    </row>
    <row r="19" spans="1:6" ht="14.25">
      <c r="A19" s="133" t="s">
        <v>100</v>
      </c>
      <c r="B19" s="114">
        <v>622243</v>
      </c>
      <c r="C19" s="115">
        <v>567</v>
      </c>
      <c r="D19" s="115">
        <v>0</v>
      </c>
      <c r="E19" s="114">
        <v>277552</v>
      </c>
      <c r="F19" s="114">
        <f>SUM(B19:E19)</f>
        <v>900362</v>
      </c>
    </row>
    <row r="20" spans="1:6" ht="14.25">
      <c r="A20" s="118" t="s">
        <v>108</v>
      </c>
      <c r="B20" s="119">
        <v>0</v>
      </c>
      <c r="C20" s="119">
        <v>0</v>
      </c>
      <c r="D20" s="119">
        <v>0</v>
      </c>
      <c r="E20" s="119">
        <v>54625</v>
      </c>
      <c r="F20" s="117">
        <f>SUM(B20:E20)</f>
        <v>54625</v>
      </c>
    </row>
    <row r="21" spans="1:6" ht="30">
      <c r="A21" s="136" t="s">
        <v>104</v>
      </c>
      <c r="B21" s="121">
        <f>SUM(B19:B20)</f>
        <v>622243</v>
      </c>
      <c r="C21" s="121">
        <f>SUM(C19:C20)</f>
        <v>567</v>
      </c>
      <c r="D21" s="121">
        <f>SUM(D19:D20)</f>
        <v>0</v>
      </c>
      <c r="E21" s="121">
        <f>SUM(E19:E20)</f>
        <v>332177</v>
      </c>
      <c r="F21" s="122">
        <f>SUM(B21:E21)</f>
        <v>954987</v>
      </c>
    </row>
    <row r="22" spans="1:6" ht="15">
      <c r="A22" s="134"/>
      <c r="B22" s="122"/>
      <c r="C22" s="122"/>
      <c r="D22" s="122"/>
      <c r="E22" s="122"/>
      <c r="F22" s="122"/>
    </row>
    <row r="23" spans="1:6" ht="14.25">
      <c r="A23" s="112" t="s">
        <v>85</v>
      </c>
      <c r="B23" s="135"/>
      <c r="C23" s="135">
        <v>160307</v>
      </c>
      <c r="D23" s="135">
        <v>0</v>
      </c>
      <c r="E23" s="123">
        <v>-160307</v>
      </c>
      <c r="F23" s="123">
        <v>0</v>
      </c>
    </row>
    <row r="24" spans="1:6" ht="14.25">
      <c r="A24" s="112" t="s">
        <v>105</v>
      </c>
      <c r="B24" s="123">
        <v>0</v>
      </c>
      <c r="C24" s="119">
        <v>0</v>
      </c>
      <c r="D24" s="119">
        <v>0</v>
      </c>
      <c r="E24" s="119">
        <v>-69820</v>
      </c>
      <c r="F24" s="119">
        <v>0</v>
      </c>
    </row>
    <row r="25" spans="1:6" ht="30">
      <c r="A25" s="128" t="s">
        <v>106</v>
      </c>
      <c r="B25" s="122">
        <f>SUM(B23:B24)</f>
        <v>0</v>
      </c>
      <c r="C25" s="122">
        <f>SUM(C23:C24)</f>
        <v>160307</v>
      </c>
      <c r="D25" s="122">
        <f>SUM(D23:D24)</f>
        <v>0</v>
      </c>
      <c r="E25" s="122">
        <f>SUM(E23:E24)</f>
        <v>-230127</v>
      </c>
      <c r="F25" s="125">
        <f>SUM(F23:F24)</f>
        <v>0</v>
      </c>
    </row>
    <row r="26" spans="1:6" ht="15">
      <c r="A26" s="112"/>
      <c r="B26" s="114"/>
      <c r="C26" s="114"/>
      <c r="D26" s="114"/>
      <c r="E26" s="114"/>
      <c r="F26" s="122"/>
    </row>
    <row r="27" spans="1:6" ht="15.75" thickBot="1">
      <c r="A27" s="128" t="s">
        <v>102</v>
      </c>
      <c r="B27" s="129">
        <f>B21+B25</f>
        <v>622243</v>
      </c>
      <c r="C27" s="129">
        <f>C21+C25</f>
        <v>160874</v>
      </c>
      <c r="D27" s="129">
        <f>D21+D25</f>
        <v>0</v>
      </c>
      <c r="E27" s="129">
        <f>E21+E25</f>
        <v>102050</v>
      </c>
      <c r="F27" s="129">
        <f>SUM(B27:E27)</f>
        <v>885167</v>
      </c>
    </row>
    <row r="28" ht="13.5" thickTop="1"/>
    <row r="33" spans="1:3" ht="12.75">
      <c r="A33" s="67" t="s">
        <v>60</v>
      </c>
      <c r="B33" s="68"/>
      <c r="C33" s="67" t="s">
        <v>1</v>
      </c>
    </row>
    <row r="34" spans="1:3" ht="12.75">
      <c r="A34" s="67"/>
      <c r="B34" s="68"/>
      <c r="C34" s="67"/>
    </row>
    <row r="35" spans="1:3" ht="12.75">
      <c r="A35" s="67"/>
      <c r="B35" s="68"/>
      <c r="C35" s="67"/>
    </row>
    <row r="36" spans="1:3" ht="12.75">
      <c r="A36" s="67" t="s">
        <v>61</v>
      </c>
      <c r="B36" s="68"/>
      <c r="C36" s="67" t="s">
        <v>0</v>
      </c>
    </row>
  </sheetData>
  <sheetProtection/>
  <mergeCells count="1">
    <mergeCell ref="A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2014-04-02T08:56:51Z</cp:lastPrinted>
  <dcterms:created xsi:type="dcterms:W3CDTF">1996-10-08T23:32:33Z</dcterms:created>
  <dcterms:modified xsi:type="dcterms:W3CDTF">2015-07-02T04:52:42Z</dcterms:modified>
  <cp:category/>
  <cp:version/>
  <cp:contentType/>
  <cp:contentStatus/>
</cp:coreProperties>
</file>