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апрель\"/>
    </mc:Choice>
  </mc:AlternateContent>
  <bookViews>
    <workbookView xWindow="0" yWindow="0" windowWidth="13650" windowHeight="9150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9" i="5" l="1"/>
  <c r="B19" i="5"/>
  <c r="C9" i="5" l="1"/>
  <c r="C11" i="5"/>
  <c r="C17" i="5"/>
  <c r="B9" i="5"/>
  <c r="B11" i="5"/>
  <c r="B17" i="5"/>
  <c r="D45" i="3"/>
  <c r="C45" i="3"/>
  <c r="B45" i="3"/>
  <c r="D38" i="3"/>
  <c r="C38" i="3"/>
  <c r="B38" i="3"/>
  <c r="B47" i="3" s="1"/>
  <c r="D19" i="3"/>
  <c r="C19" i="3"/>
  <c r="C20" i="3" s="1"/>
  <c r="C26" i="3" s="1"/>
  <c r="B19" i="3"/>
  <c r="D16" i="3"/>
  <c r="D20" i="3"/>
  <c r="D26" i="3" s="1"/>
  <c r="C16" i="3"/>
  <c r="B16" i="3"/>
  <c r="D11" i="3"/>
  <c r="C11" i="3"/>
  <c r="B11" i="3"/>
  <c r="B20" i="3"/>
  <c r="C21" i="5" l="1"/>
  <c r="C25" i="5" s="1"/>
  <c r="C28" i="5" s="1"/>
  <c r="C30" i="5" s="1"/>
  <c r="C31" i="5" s="1"/>
  <c r="B21" i="5"/>
  <c r="B25" i="5" s="1"/>
  <c r="B28" i="5" s="1"/>
  <c r="B30" i="5" s="1"/>
  <c r="B31" i="5" s="1"/>
  <c r="C47" i="3"/>
  <c r="D47" i="3"/>
  <c r="B26" i="3"/>
</calcChain>
</file>

<file path=xl/sharedStrings.xml><?xml version="1.0" encoding="utf-8"?>
<sst xmlns="http://schemas.openxmlformats.org/spreadsheetml/2006/main" count="75" uniqueCount="65">
  <si>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</si>
  <si>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</si>
  <si>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</si>
  <si>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</si>
  <si>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</si>
  <si>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</si>
  <si>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</si>
  <si>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</si>
  <si>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</si>
  <si>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</si>
  <si>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</si>
  <si>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</si>
  <si>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</si>
  <si>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</si>
  <si>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</si>
  <si>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</si>
  <si>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</si>
  <si>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</si>
  <si>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</si>
  <si>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</si>
  <si>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</si>
  <si>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</si>
  <si>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</si>
  <si>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</si>
  <si>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</si>
  <si>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</si>
  <si>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</si>
  <si>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</si>
  <si>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</si>
  <si>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</si>
  <si>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</si>
  <si>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</si>
  <si>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</si>
  <si>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</si>
  <si>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</si>
  <si>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</si>
  <si>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</si>
  <si>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</si>
  <si>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</si>
  <si>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</si>
  <si>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</si>
  <si>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</si>
  <si>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</si>
  <si>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</si>
  <si>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</si>
  <si>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</si>
  <si>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</si>
  <si>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</si>
  <si>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</si>
  <si>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</si>
  <si>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</si>
  <si>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</si>
  <si>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</si>
  <si>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</si>
  <si>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</si>
  <si>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</si>
  <si>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</si>
  <si>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</si>
  <si>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</si>
  <si>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2018-жылдын 30-апрелине карата финансылык абал жөнүндө отчет  </t>
  </si>
  <si>
    <t>Аперель  2018 ж.</t>
  </si>
  <si>
    <t>Аперель  2017 ж.</t>
  </si>
  <si>
    <t>"Коммерциялык банк КЫРГЫЗСТАН " ААКтын 2018-жылдын 30-апрелине карата  жалпы киреше отчету</t>
  </si>
  <si>
    <t>Апрель 2018 ж.</t>
  </si>
  <si>
    <t>Апрель 2017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</si>
</sst>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  <xf numFmtId="165" fontId="12" fillId="2" borderId="0" xfId="8" applyNumberFormat="1" applyFont="1" applyFill="1" applyAlignment="1">
      <alignment horizontal="right"/>
    </xf>
    <xf numFmtId="0" fontId="11" fillId="0" borderId="0" xfId="0" applyFont="1" applyBorder="1" applyAlignment="1">
      <alignment horizontal="center" wrapText="1"/>
    </xf>
    <xf numFmtId="165" fontId="12" fillId="0" borderId="0" xfId="8" applyNumberFormat="1" applyFont="1" applyFill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B41" sqref="B41:D43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5" t="s">
        <v>57</v>
      </c>
      <c r="B1" s="85"/>
      <c r="C1" s="85"/>
    </row>
    <row r="2" spans="1:9" ht="14.25" customHeight="1" x14ac:dyDescent="0.25">
      <c r="A2" s="85" t="s">
        <v>59</v>
      </c>
      <c r="B2" s="85"/>
      <c r="C2" s="85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61</v>
      </c>
      <c r="D5" s="29" t="s">
        <v>58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16">
        <v>1357972</v>
      </c>
      <c r="C8" s="16">
        <v>1589310</v>
      </c>
      <c r="D8" s="16">
        <v>1915472</v>
      </c>
      <c r="I8" s="12"/>
    </row>
    <row r="9" spans="1:9" x14ac:dyDescent="0.2">
      <c r="A9" s="3" t="s">
        <v>4</v>
      </c>
      <c r="B9" s="62">
        <v>733911</v>
      </c>
      <c r="C9" s="16">
        <v>1067838</v>
      </c>
      <c r="D9" s="16">
        <v>681473</v>
      </c>
      <c r="I9" s="12"/>
    </row>
    <row r="10" spans="1:9" x14ac:dyDescent="0.2">
      <c r="A10" s="3" t="s">
        <v>5</v>
      </c>
      <c r="B10" s="16">
        <v>1000575</v>
      </c>
      <c r="C10" s="16">
        <v>341531</v>
      </c>
      <c r="D10" s="16">
        <v>366085</v>
      </c>
      <c r="I10" s="12"/>
    </row>
    <row r="11" spans="1:9" ht="15" x14ac:dyDescent="0.25">
      <c r="A11" s="5" t="s">
        <v>6</v>
      </c>
      <c r="B11" s="13">
        <f>B8+B9+B10</f>
        <v>3092458</v>
      </c>
      <c r="C11" s="13">
        <f>C8+C9+C10</f>
        <v>2998679</v>
      </c>
      <c r="D11" s="13">
        <f>D8+D9+D10</f>
        <v>2963030</v>
      </c>
      <c r="I11" s="12"/>
    </row>
    <row r="12" spans="1:9" x14ac:dyDescent="0.2">
      <c r="A12" s="2" t="s">
        <v>24</v>
      </c>
      <c r="B12" s="15">
        <v>1720148</v>
      </c>
      <c r="C12" s="15">
        <v>1196776</v>
      </c>
      <c r="D12" s="15">
        <v>1092107</v>
      </c>
      <c r="I12" s="12"/>
    </row>
    <row r="13" spans="1:9" ht="32.25" customHeight="1" x14ac:dyDescent="0.2">
      <c r="A13" s="2" t="s">
        <v>23</v>
      </c>
      <c r="B13" s="16">
        <v>11782</v>
      </c>
      <c r="C13" s="16">
        <v>76638</v>
      </c>
      <c r="D13" s="16">
        <v>12151</v>
      </c>
      <c r="I13" s="12"/>
    </row>
    <row r="14" spans="1:9" ht="32.25" customHeight="1" x14ac:dyDescent="0.2">
      <c r="A14" s="2" t="s">
        <v>22</v>
      </c>
      <c r="B14" s="16">
        <v>218857</v>
      </c>
      <c r="C14" s="16">
        <v>137382</v>
      </c>
      <c r="D14" s="62">
        <v>281964</v>
      </c>
      <c r="I14" s="12"/>
    </row>
    <row r="15" spans="1:9" ht="14.25" customHeight="1" x14ac:dyDescent="0.2">
      <c r="A15" s="3" t="s">
        <v>25</v>
      </c>
      <c r="B15" s="32">
        <v>-785</v>
      </c>
      <c r="C15" s="32">
        <v>-185</v>
      </c>
      <c r="D15" s="32">
        <v>-651</v>
      </c>
      <c r="I15" s="12"/>
    </row>
    <row r="16" spans="1:9" ht="15" customHeight="1" x14ac:dyDescent="0.25">
      <c r="A16" s="5" t="s">
        <v>26</v>
      </c>
      <c r="B16" s="13">
        <f>B14+B15</f>
        <v>218072</v>
      </c>
      <c r="C16" s="13">
        <f>C14+C15</f>
        <v>137197</v>
      </c>
      <c r="D16" s="13">
        <f>D14+D15</f>
        <v>281313</v>
      </c>
      <c r="I16" s="12"/>
    </row>
    <row r="17" spans="1:9" x14ac:dyDescent="0.2">
      <c r="A17" s="8" t="s">
        <v>27</v>
      </c>
      <c r="B17" s="16">
        <v>6570147</v>
      </c>
      <c r="C17" s="16">
        <v>6899978</v>
      </c>
      <c r="D17" s="16">
        <v>6563169</v>
      </c>
      <c r="I17" s="12"/>
    </row>
    <row r="18" spans="1:9" x14ac:dyDescent="0.2">
      <c r="A18" s="3" t="s">
        <v>25</v>
      </c>
      <c r="B18" s="32">
        <v>-531389</v>
      </c>
      <c r="C18" s="32">
        <v>-438242</v>
      </c>
      <c r="D18" s="32">
        <v>-525558</v>
      </c>
      <c r="I18" s="12"/>
    </row>
    <row r="19" spans="1:9" ht="15" x14ac:dyDescent="0.25">
      <c r="A19" s="9" t="s">
        <v>28</v>
      </c>
      <c r="B19" s="14">
        <f>B17+B18</f>
        <v>6038758</v>
      </c>
      <c r="C19" s="14">
        <f>C17+C18</f>
        <v>6461736</v>
      </c>
      <c r="D19" s="14">
        <f>D17+D18</f>
        <v>6037611</v>
      </c>
      <c r="I19" s="12"/>
    </row>
    <row r="20" spans="1:9" ht="15" x14ac:dyDescent="0.25">
      <c r="A20" s="9" t="s">
        <v>7</v>
      </c>
      <c r="B20" s="13">
        <f>B16+B19</f>
        <v>6256830</v>
      </c>
      <c r="C20" s="13">
        <f>C16+C19</f>
        <v>6598933</v>
      </c>
      <c r="D20" s="13">
        <f>D16+D19</f>
        <v>6318924</v>
      </c>
      <c r="I20" s="12"/>
    </row>
    <row r="21" spans="1:9" ht="57" x14ac:dyDescent="0.2">
      <c r="A21" s="2" t="s">
        <v>8</v>
      </c>
      <c r="B21" s="32">
        <v>0</v>
      </c>
      <c r="C21" s="32">
        <v>0</v>
      </c>
      <c r="D21" s="32">
        <v>1187</v>
      </c>
      <c r="I21" s="12"/>
    </row>
    <row r="22" spans="1:9" x14ac:dyDescent="0.2">
      <c r="A22" s="10" t="s">
        <v>9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10</v>
      </c>
      <c r="B23" s="16">
        <v>560878</v>
      </c>
      <c r="C23" s="16">
        <v>504649</v>
      </c>
      <c r="D23" s="16">
        <v>560536</v>
      </c>
      <c r="I23" s="12"/>
    </row>
    <row r="24" spans="1:9" ht="13.5" customHeight="1" x14ac:dyDescent="0.2">
      <c r="A24" s="3" t="s">
        <v>11</v>
      </c>
      <c r="B24" s="16">
        <v>433070</v>
      </c>
      <c r="C24" s="16">
        <v>459644</v>
      </c>
      <c r="D24" s="62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12075166</v>
      </c>
      <c r="C26" s="19">
        <f>C11+C12+C13+C20+C21+C22+C23+C24</f>
        <v>11835319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69"/>
      <c r="C29" s="16"/>
      <c r="D29" s="16"/>
      <c r="I29" s="12"/>
    </row>
    <row r="30" spans="1:9" ht="28.5" x14ac:dyDescent="0.2">
      <c r="A30" s="31" t="s">
        <v>31</v>
      </c>
      <c r="B30" s="62">
        <v>937114</v>
      </c>
      <c r="C30" s="50">
        <v>502163</v>
      </c>
      <c r="D30" s="50">
        <v>736727</v>
      </c>
      <c r="I30" s="12"/>
    </row>
    <row r="31" spans="1:9" x14ac:dyDescent="0.2">
      <c r="A31" s="3" t="s">
        <v>13</v>
      </c>
      <c r="B31" s="80">
        <v>8167803</v>
      </c>
      <c r="C31" s="16">
        <v>8787470</v>
      </c>
      <c r="D31" s="16">
        <v>7845109</v>
      </c>
      <c r="I31" s="12"/>
    </row>
    <row r="32" spans="1:9" x14ac:dyDescent="0.2">
      <c r="A32" s="3" t="s">
        <v>14</v>
      </c>
      <c r="B32" s="16">
        <v>1294238</v>
      </c>
      <c r="C32" s="16">
        <v>1088209</v>
      </c>
      <c r="D32" s="16">
        <v>1185502</v>
      </c>
      <c r="I32" s="12"/>
    </row>
    <row r="33" spans="1:9" x14ac:dyDescent="0.2">
      <c r="A33" s="3" t="s">
        <v>15</v>
      </c>
      <c r="B33" s="16">
        <v>391</v>
      </c>
      <c r="C33" s="16">
        <v>2430</v>
      </c>
      <c r="D33" s="16">
        <v>0</v>
      </c>
      <c r="I33" s="12"/>
    </row>
    <row r="34" spans="1:9" x14ac:dyDescent="0.2">
      <c r="A34" s="3" t="s">
        <v>16</v>
      </c>
      <c r="B34" s="16">
        <v>13666</v>
      </c>
      <c r="C34" s="16">
        <v>7600</v>
      </c>
      <c r="D34" s="16">
        <v>12416</v>
      </c>
      <c r="I34" s="12"/>
    </row>
    <row r="35" spans="1:9" ht="57" x14ac:dyDescent="0.2">
      <c r="A35" s="2" t="s">
        <v>8</v>
      </c>
      <c r="B35" s="16">
        <v>6774</v>
      </c>
      <c r="C35" s="16">
        <v>2029</v>
      </c>
      <c r="D35" s="16"/>
      <c r="I35" s="12"/>
    </row>
    <row r="36" spans="1:9" x14ac:dyDescent="0.2">
      <c r="A36" s="3" t="s">
        <v>17</v>
      </c>
      <c r="B36" s="16">
        <v>317963</v>
      </c>
      <c r="C36" s="16">
        <v>289547</v>
      </c>
      <c r="D36" s="62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10737949</v>
      </c>
      <c r="C38" s="22">
        <f>SUM(C30:C36)</f>
        <v>10679448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70"/>
      <c r="C40" s="16"/>
      <c r="D40" s="16"/>
      <c r="I40" s="12"/>
    </row>
    <row r="41" spans="1:9" x14ac:dyDescent="0.2">
      <c r="A41" s="2" t="s">
        <v>32</v>
      </c>
      <c r="B41" s="16">
        <v>1126356</v>
      </c>
      <c r="C41" s="16">
        <v>1080814</v>
      </c>
      <c r="D41" s="16">
        <v>1126356</v>
      </c>
      <c r="I41" s="12"/>
    </row>
    <row r="42" spans="1:9" x14ac:dyDescent="0.2">
      <c r="A42" s="3" t="s">
        <v>19</v>
      </c>
      <c r="B42" s="16"/>
      <c r="C42" s="16">
        <v>45542</v>
      </c>
      <c r="D42" s="16"/>
      <c r="I42" s="12"/>
    </row>
    <row r="43" spans="1:9" x14ac:dyDescent="0.2">
      <c r="A43" s="3" t="s">
        <v>20</v>
      </c>
      <c r="B43" s="51">
        <v>210861</v>
      </c>
      <c r="C43" s="51">
        <v>29515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1337217</v>
      </c>
      <c r="C45" s="23">
        <f>SUM(C41:C43)</f>
        <v>1155871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12075166</v>
      </c>
      <c r="C47" s="24">
        <f>C38+C45</f>
        <v>11835319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3" t="s">
        <v>1</v>
      </c>
    </row>
    <row r="56" spans="1:9" x14ac:dyDescent="0.2">
      <c r="C56" s="53"/>
    </row>
    <row r="57" spans="1:9" x14ac:dyDescent="0.2">
      <c r="C57" s="53"/>
    </row>
    <row r="58" spans="1:9" x14ac:dyDescent="0.2">
      <c r="A58" s="56" t="s">
        <v>37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B27" sqref="B27:C2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62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81">
        <v>386211</v>
      </c>
      <c r="C7" s="71">
        <v>418970</v>
      </c>
      <c r="G7" s="63"/>
      <c r="H7" s="61"/>
      <c r="I7" s="61"/>
      <c r="J7" s="61"/>
    </row>
    <row r="8" spans="1:10" x14ac:dyDescent="0.25">
      <c r="A8" s="3" t="s">
        <v>39</v>
      </c>
      <c r="B8" s="81">
        <v>-143184</v>
      </c>
      <c r="C8" s="71">
        <v>-155778</v>
      </c>
      <c r="G8" s="64"/>
      <c r="H8" s="61"/>
      <c r="I8" s="61"/>
      <c r="J8" s="61"/>
    </row>
    <row r="9" spans="1:10" ht="28.5" x14ac:dyDescent="0.25">
      <c r="A9" s="36" t="s">
        <v>56</v>
      </c>
      <c r="B9" s="72">
        <f>SUM(B7:B8)</f>
        <v>243027</v>
      </c>
      <c r="C9" s="72">
        <f>SUM(C7:C8)</f>
        <v>263192</v>
      </c>
      <c r="G9" s="65"/>
      <c r="H9" s="61"/>
      <c r="I9" s="61"/>
      <c r="J9" s="61"/>
    </row>
    <row r="10" spans="1:10" ht="28.5" x14ac:dyDescent="0.25">
      <c r="A10" s="36" t="s">
        <v>55</v>
      </c>
      <c r="B10" s="32">
        <v>-4103</v>
      </c>
      <c r="C10" s="73">
        <v>-63244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238924</v>
      </c>
      <c r="C11" s="38">
        <f>C9+C10</f>
        <v>199948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41</v>
      </c>
      <c r="B13" s="82">
        <v>114529</v>
      </c>
      <c r="C13" s="75">
        <v>96419</v>
      </c>
      <c r="G13" s="64"/>
      <c r="H13" s="61"/>
      <c r="I13" s="61"/>
      <c r="J13" s="61"/>
    </row>
    <row r="14" spans="1:10" x14ac:dyDescent="0.25">
      <c r="A14" s="3" t="s">
        <v>42</v>
      </c>
      <c r="B14" s="32">
        <v>-15451</v>
      </c>
      <c r="C14" s="71">
        <v>-16320</v>
      </c>
      <c r="G14" s="67"/>
      <c r="H14" s="61"/>
      <c r="I14" s="61"/>
      <c r="J14" s="61"/>
    </row>
    <row r="15" spans="1:10" x14ac:dyDescent="0.25">
      <c r="A15" s="3" t="s">
        <v>43</v>
      </c>
      <c r="B15" s="84">
        <v>47732</v>
      </c>
      <c r="C15" s="71">
        <v>41915</v>
      </c>
      <c r="G15" s="67"/>
      <c r="H15" s="61"/>
      <c r="I15" s="61"/>
      <c r="J15" s="61"/>
    </row>
    <row r="16" spans="1:10" x14ac:dyDescent="0.25">
      <c r="A16" s="41" t="s">
        <v>53</v>
      </c>
      <c r="B16" s="32">
        <v>3255</v>
      </c>
      <c r="C16" s="71">
        <v>-3897</v>
      </c>
      <c r="D16" s="35"/>
      <c r="G16" s="67"/>
      <c r="H16" s="61"/>
      <c r="I16" s="61"/>
      <c r="J16" s="61"/>
    </row>
    <row r="17" spans="1:10" ht="18.75" customHeight="1" x14ac:dyDescent="0.25">
      <c r="A17" s="37" t="s">
        <v>47</v>
      </c>
      <c r="B17" s="42">
        <f>SUM(B13:B16)</f>
        <v>150065</v>
      </c>
      <c r="C17" s="42">
        <f>SUM(C13:C16)</f>
        <v>118117</v>
      </c>
      <c r="G17" s="42"/>
      <c r="H17" s="61"/>
      <c r="I17" s="61"/>
      <c r="J17" s="61"/>
    </row>
    <row r="18" spans="1:10" x14ac:dyDescent="0.25">
      <c r="A18" s="37"/>
      <c r="B18" s="76"/>
      <c r="C18" s="73"/>
      <c r="G18" s="66"/>
      <c r="H18" s="61"/>
      <c r="I18" s="61"/>
      <c r="J18" s="61"/>
    </row>
    <row r="19" spans="1:10" x14ac:dyDescent="0.25">
      <c r="A19" s="3" t="s">
        <v>44</v>
      </c>
      <c r="B19" s="32">
        <f>B11+B17</f>
        <v>388989</v>
      </c>
      <c r="C19" s="73">
        <f>C11+C17</f>
        <v>318065</v>
      </c>
      <c r="G19" s="66"/>
      <c r="H19" s="61"/>
      <c r="I19" s="61"/>
      <c r="J19" s="61"/>
    </row>
    <row r="20" spans="1:10" ht="17.25" customHeight="1" x14ac:dyDescent="0.25">
      <c r="A20" s="43" t="s">
        <v>46</v>
      </c>
      <c r="B20" s="32">
        <v>-352724</v>
      </c>
      <c r="C20" s="73">
        <v>-287705</v>
      </c>
      <c r="G20" s="67"/>
      <c r="H20" s="61"/>
      <c r="I20" s="61"/>
      <c r="J20" s="61"/>
    </row>
    <row r="21" spans="1:10" ht="18.75" thickBot="1" x14ac:dyDescent="0.3">
      <c r="A21" s="44" t="s">
        <v>52</v>
      </c>
      <c r="B21" s="77">
        <f>B19+B20</f>
        <v>36265</v>
      </c>
      <c r="C21" s="77">
        <f t="shared" ref="C21" si="0">C19+C20</f>
        <v>30360</v>
      </c>
      <c r="G21" s="65"/>
      <c r="H21" s="61"/>
      <c r="I21" s="61"/>
      <c r="J21" s="61"/>
    </row>
    <row r="22" spans="1:10" ht="18.75" thickTop="1" x14ac:dyDescent="0.25">
      <c r="B22" s="60"/>
      <c r="C22" s="60"/>
      <c r="G22" s="60"/>
      <c r="H22" s="61"/>
      <c r="I22" s="61"/>
      <c r="J22" s="61"/>
    </row>
    <row r="23" spans="1:10" ht="28.5" x14ac:dyDescent="0.25">
      <c r="A23" s="36" t="s">
        <v>54</v>
      </c>
      <c r="B23" s="32">
        <v>-8381</v>
      </c>
      <c r="C23" s="86">
        <v>-8475</v>
      </c>
      <c r="G23" s="60"/>
      <c r="H23" s="61"/>
      <c r="I23" s="61"/>
      <c r="J23" s="61"/>
    </row>
    <row r="24" spans="1:10" x14ac:dyDescent="0.25">
      <c r="A24" s="3"/>
      <c r="B24" s="74"/>
      <c r="C24" s="78"/>
      <c r="G24" s="68"/>
      <c r="H24" s="61"/>
      <c r="I24" s="61"/>
      <c r="J24" s="61"/>
    </row>
    <row r="25" spans="1:10" ht="18.75" thickBot="1" x14ac:dyDescent="0.3">
      <c r="A25" s="44" t="s">
        <v>48</v>
      </c>
      <c r="B25" s="45">
        <f>B21+B23</f>
        <v>27884</v>
      </c>
      <c r="C25" s="45">
        <f t="shared" ref="C25" si="1">C21+C23</f>
        <v>21885</v>
      </c>
      <c r="G25" s="46"/>
      <c r="H25" s="61"/>
      <c r="I25" s="61"/>
      <c r="J25" s="61"/>
    </row>
    <row r="26" spans="1:10" ht="18.75" thickTop="1" x14ac:dyDescent="0.25">
      <c r="A26" s="47"/>
      <c r="B26" s="46"/>
      <c r="C26" s="73"/>
      <c r="G26" s="66"/>
      <c r="H26" s="61"/>
      <c r="I26" s="61"/>
      <c r="J26" s="61"/>
    </row>
    <row r="27" spans="1:10" x14ac:dyDescent="0.25">
      <c r="A27" s="3" t="s">
        <v>45</v>
      </c>
      <c r="B27" s="83">
        <v>-3441</v>
      </c>
      <c r="C27" s="52">
        <v>-3480</v>
      </c>
      <c r="G27" s="52"/>
      <c r="H27" s="61"/>
      <c r="I27" s="61"/>
      <c r="J27" s="61"/>
    </row>
    <row r="28" spans="1:10" ht="18.75" thickBot="1" x14ac:dyDescent="0.3">
      <c r="A28" s="47" t="s">
        <v>49</v>
      </c>
      <c r="B28" s="79">
        <f>B27+B25</f>
        <v>24443</v>
      </c>
      <c r="C28" s="79">
        <f t="shared" ref="C28" si="2">C27+C25</f>
        <v>18405</v>
      </c>
      <c r="G28" s="48"/>
      <c r="H28" s="61"/>
      <c r="I28" s="61"/>
      <c r="J28" s="61"/>
    </row>
    <row r="29" spans="1:10" ht="18.75" thickTop="1" x14ac:dyDescent="0.25">
      <c r="A29" s="47"/>
      <c r="B29" s="48"/>
      <c r="C29" s="46"/>
      <c r="G29" s="46"/>
      <c r="H29" s="61"/>
      <c r="I29" s="61"/>
      <c r="J29" s="61"/>
    </row>
    <row r="30" spans="1:10" ht="18.75" thickBot="1" x14ac:dyDescent="0.3">
      <c r="A30" s="47" t="s">
        <v>50</v>
      </c>
      <c r="B30" s="79">
        <f>B28</f>
        <v>24443</v>
      </c>
      <c r="C30" s="79">
        <f>C28</f>
        <v>18405</v>
      </c>
      <c r="G30" s="48"/>
      <c r="H30" s="61"/>
      <c r="I30" s="61"/>
      <c r="J30" s="61"/>
    </row>
    <row r="31" spans="1:10" ht="18.75" thickTop="1" x14ac:dyDescent="0.25">
      <c r="A31" s="47" t="s">
        <v>51</v>
      </c>
      <c r="B31" s="49">
        <f>B30/225271201*1000</f>
        <v>0.10850477065641427</v>
      </c>
      <c r="C31" s="49">
        <f>C30/216162885*1000</f>
        <v>8.5144126384138513E-2</v>
      </c>
      <c r="G31" s="49"/>
      <c r="H31" s="61"/>
      <c r="I31" s="61"/>
      <c r="J31" s="61"/>
    </row>
    <row r="32" spans="1:10" x14ac:dyDescent="0.25">
      <c r="A32" s="3"/>
      <c r="B32" s="4"/>
      <c r="C32" s="33"/>
      <c r="E32" s="61"/>
      <c r="F32" s="61"/>
      <c r="G32" s="61"/>
      <c r="H32" s="61"/>
      <c r="I32" s="61"/>
      <c r="J32" s="61"/>
    </row>
    <row r="33" spans="1:10" x14ac:dyDescent="0.25">
      <c r="A33" s="3" t="s">
        <v>36</v>
      </c>
      <c r="B33" s="3"/>
      <c r="C33" s="53" t="s">
        <v>1</v>
      </c>
      <c r="E33" s="61"/>
      <c r="F33" s="61"/>
      <c r="G33" s="61"/>
      <c r="H33" s="61"/>
      <c r="I33" s="61"/>
      <c r="J33" s="61"/>
    </row>
    <row r="34" spans="1:10" x14ac:dyDescent="0.25">
      <c r="A34" s="3"/>
      <c r="B34" s="3"/>
      <c r="C34" s="53"/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</row>
    <row r="36" spans="1:10" x14ac:dyDescent="0.25">
      <c r="A36" s="56" t="s">
        <v>37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2018-05-18T07:19:16Z</dcterms:modified>
</cp:coreProperties>
</file>