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<sst xmlns="http://schemas.openxmlformats.org/spreadsheetml/2006/main" count="99" uniqueCount="84">
  <si>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</si>
  <si>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</si>
  <si>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</si>
  <si>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</si>
  <si>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</si>
  <si>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</si>
  <si>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</si>
  <si>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 xml:space="preserve">Депозиты других банков 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</si>
  <si>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</si>
  <si>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</si>
  <si>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</si>
  <si>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</si>
  <si>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</si>
  <si>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</si>
  <si>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</si>
  <si>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</si>
  <si>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</si>
  <si>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</si>
  <si>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</si>
  <si>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</si>
  <si>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</si>
  <si>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</si>
  <si>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</si>
  <si>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</si>
  <si>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</si>
  <si>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</si>
  <si>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</si>
  <si>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</si>
  <si>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</si>
  <si>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</si>
  <si>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</si>
  <si>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</si>
  <si>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</si>
  <si>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</si>
  <si>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</si>
  <si>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</si>
  <si>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</si>
  <si>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</si>
  <si>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</si>
  <si>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</si>
  <si>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</si>
  <si>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</si>
  <si>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</si>
  <si>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</si>
  <si>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</si>
  <si>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</si>
  <si>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</si>
  <si>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</si>
  <si>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</si>
  <si>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</si>
  <si>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</si>
  <si>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</si>
  <si>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</si>
  <si>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</si>
  <si>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</si>
  <si>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</si>
  <si>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</si>
  <si>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</si>
  <si>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</si>
  <si>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</si>
  <si>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</si>
  <si>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</si>
  <si>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</si>
  <si>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</si>
  <si>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</si>
  <si>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</si>
  <si>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</si>
  <si>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</si>
  <si>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</si>
  <si>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</si>
  <si>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Депозиты в НБКР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</si>
  <si>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</si>
  <si>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</si>
  <si>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</si>
  <si>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</si>
  <si>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</si>
  <si>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Депозиты других банков</t>
  </si>
  <si>
    <t>Заместитель</t>
  </si>
  <si>
    <t xml:space="preserve">Председателя Правления </t>
  </si>
  <si>
    <t>Давлетов Б.И.</t>
  </si>
  <si>
    <t xml:space="preserve">И.о. гл. бухгалтера </t>
  </si>
  <si>
    <t>Исп: Султаналиева Ж.О.</t>
  </si>
  <si>
    <t>Отчет о финансовом положении по состоянию на 01 марта  2012 года ОАО "Коммерческий банк КЫРГЫЗСТАН"</t>
  </si>
  <si>
    <t>Отчет о совокупной прибыли по состоянию на 01 марта 2012 года ОАО "Коммерческий банк КЫРГЫЗСТАН"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</si>
</sst>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9" applyFont="1" applyFill="1" applyBorder="1" applyAlignment="1">
      <alignment horizontal="center" wrapText="1"/>
      <protection/>
    </xf>
    <xf numFmtId="180" fontId="13" fillId="0" borderId="0" xfId="39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12" fillId="0" borderId="0" xfId="39" applyFont="1" applyBorder="1" applyAlignment="1">
      <alignment/>
      <protection/>
    </xf>
    <xf numFmtId="0" fontId="12" fillId="0" borderId="0" xfId="39" applyFont="1" applyFill="1" applyBorder="1" applyAlignment="1">
      <alignment horizontal="center" vertical="center"/>
      <protection/>
    </xf>
    <xf numFmtId="180" fontId="12" fillId="0" borderId="0" xfId="40" applyNumberFormat="1" applyFont="1" applyFill="1" applyAlignment="1">
      <alignment horizontal="right"/>
      <protection/>
    </xf>
    <xf numFmtId="180" fontId="12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80" fontId="13" fillId="0" borderId="12" xfId="67" applyNumberFormat="1" applyFont="1" applyFill="1" applyBorder="1" applyAlignment="1">
      <alignment/>
    </xf>
    <xf numFmtId="180" fontId="13" fillId="0" borderId="0" xfId="67" applyNumberFormat="1" applyFont="1" applyFill="1" applyBorder="1" applyAlignment="1">
      <alignment/>
    </xf>
    <xf numFmtId="0" fontId="12" fillId="0" borderId="0" xfId="40" applyFont="1" applyFill="1" applyBorder="1" applyAlignment="1">
      <alignment/>
      <protection/>
    </xf>
    <xf numFmtId="0" fontId="12" fillId="0" borderId="0" xfId="40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41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8" applyFont="1">
      <alignment/>
      <protection/>
    </xf>
    <xf numFmtId="180" fontId="13" fillId="0" borderId="11" xfId="67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80" fontId="10" fillId="0" borderId="12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39" applyNumberFormat="1" applyFont="1" applyFill="1" applyBorder="1" applyAlignment="1" quotePrefix="1">
      <alignment horizontal="center" vertical="center" wrapText="1"/>
      <protection/>
    </xf>
    <xf numFmtId="49" fontId="13" fillId="0" borderId="0" xfId="39" applyNumberFormat="1" applyFont="1" applyFill="1" applyBorder="1" applyAlignment="1" quotePrefix="1">
      <alignment horizontal="center" vertical="center" wrapText="1"/>
      <protection/>
    </xf>
    <xf numFmtId="180" fontId="11" fillId="0" borderId="0" xfId="0" applyNumberFormat="1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22">
      <selection activeCell="H56" sqref="H56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1.421875" style="4" customWidth="1"/>
    <col min="4" max="4" width="14.28125" style="6" customWidth="1"/>
    <col min="5" max="5" width="2.00390625" style="4" customWidth="1"/>
    <col min="6" max="6" width="14.0039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82</v>
      </c>
      <c r="B1" s="2"/>
      <c r="C1" s="2"/>
      <c r="D1" s="3"/>
      <c r="E1" s="3"/>
      <c r="F1" s="3"/>
      <c r="G1" s="87"/>
      <c r="H1" s="5"/>
      <c r="I1" s="5"/>
    </row>
    <row r="3" ht="12">
      <c r="D3" s="5"/>
    </row>
    <row r="4" spans="2:9" ht="12.75" customHeight="1">
      <c r="B4" s="8"/>
      <c r="C4" s="8"/>
      <c r="D4" s="88">
        <v>2012</v>
      </c>
      <c r="F4" s="88">
        <v>2011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487727.8</v>
      </c>
      <c r="F7" s="18">
        <v>495126.4</v>
      </c>
      <c r="G7" s="19"/>
    </row>
    <row r="8" spans="2:7" ht="12">
      <c r="B8" s="85" t="s">
        <v>73</v>
      </c>
      <c r="C8" s="17"/>
      <c r="D8" s="18">
        <v>372395</v>
      </c>
      <c r="F8" s="18">
        <v>182593</v>
      </c>
      <c r="G8" s="19"/>
    </row>
    <row r="9" spans="2:7" ht="12">
      <c r="B9" s="85" t="s">
        <v>74</v>
      </c>
      <c r="C9" s="17"/>
      <c r="D9" s="18">
        <v>676452.7</v>
      </c>
      <c r="F9" s="18">
        <v>1060111.9</v>
      </c>
      <c r="G9" s="19"/>
    </row>
    <row r="10" spans="2:7" ht="12">
      <c r="B10" s="16" t="s">
        <v>70</v>
      </c>
      <c r="C10" s="17"/>
      <c r="D10" s="18">
        <v>71252</v>
      </c>
      <c r="F10" s="18">
        <v>0</v>
      </c>
      <c r="G10" s="19"/>
    </row>
    <row r="11" spans="2:7" ht="12">
      <c r="B11" s="16" t="s">
        <v>76</v>
      </c>
      <c r="C11" s="17"/>
      <c r="D11" s="18">
        <v>0</v>
      </c>
      <c r="F11" s="18">
        <v>0</v>
      </c>
      <c r="G11" s="19"/>
    </row>
    <row r="12" spans="2:7" ht="12">
      <c r="B12" s="84" t="s">
        <v>75</v>
      </c>
      <c r="C12" s="17"/>
      <c r="D12" s="82">
        <f>D7+D8+D9+D10</f>
        <v>1607827.5</v>
      </c>
      <c r="F12" s="82">
        <f>SUM(F7:F9)</f>
        <v>1737831.2999999998</v>
      </c>
      <c r="G12" s="19"/>
    </row>
    <row r="14" spans="2:7" ht="12">
      <c r="B14" s="16" t="s">
        <v>7</v>
      </c>
      <c r="C14" s="17"/>
      <c r="D14" s="18">
        <v>0</v>
      </c>
      <c r="F14" s="18">
        <v>0</v>
      </c>
      <c r="G14" s="19"/>
    </row>
    <row r="15" spans="2:6" ht="36">
      <c r="B15" s="16" t="s">
        <v>3</v>
      </c>
      <c r="C15" s="17"/>
      <c r="D15" s="20"/>
      <c r="F15" s="20"/>
    </row>
    <row r="16" spans="2:6" ht="12">
      <c r="B16" s="21" t="s">
        <v>4</v>
      </c>
      <c r="C16" s="17">
        <v>14</v>
      </c>
      <c r="D16" s="20">
        <v>0</v>
      </c>
      <c r="F16" s="20">
        <v>502778</v>
      </c>
    </row>
    <row r="17" spans="2:6" ht="12">
      <c r="B17" s="21" t="s">
        <v>5</v>
      </c>
      <c r="C17" s="17">
        <v>14</v>
      </c>
      <c r="D17" s="20">
        <v>25243.4</v>
      </c>
      <c r="F17" s="20">
        <v>0</v>
      </c>
    </row>
    <row r="18" spans="2:6" ht="12.75" customHeight="1">
      <c r="B18" s="16" t="s">
        <v>6</v>
      </c>
      <c r="D18" s="18"/>
      <c r="F18" s="18"/>
    </row>
    <row r="19" spans="2:6" ht="12.75" customHeight="1">
      <c r="B19" s="21" t="s">
        <v>4</v>
      </c>
      <c r="C19" s="17">
        <v>15</v>
      </c>
      <c r="D19" s="18">
        <v>0</v>
      </c>
      <c r="F19" s="18">
        <v>0</v>
      </c>
    </row>
    <row r="20" spans="2:6" ht="12.75" customHeight="1">
      <c r="B20" s="21" t="s">
        <v>5</v>
      </c>
      <c r="C20" s="17">
        <v>15</v>
      </c>
      <c r="D20" s="18">
        <v>0</v>
      </c>
      <c r="F20" s="18">
        <v>0</v>
      </c>
    </row>
    <row r="21" spans="2:6" ht="12.75" customHeight="1">
      <c r="B21" s="16" t="s">
        <v>8</v>
      </c>
      <c r="C21" s="17">
        <v>16</v>
      </c>
      <c r="D21" s="18">
        <v>156796.9</v>
      </c>
      <c r="F21" s="18">
        <v>0</v>
      </c>
    </row>
    <row r="22" spans="2:6" ht="12.75" customHeight="1">
      <c r="B22" s="16" t="s">
        <v>9</v>
      </c>
      <c r="C22" s="17">
        <v>17</v>
      </c>
      <c r="D22" s="18">
        <v>2216631.6</v>
      </c>
      <c r="F22" s="18">
        <v>2176577</v>
      </c>
    </row>
    <row r="23" spans="2:6" ht="12.75" customHeight="1">
      <c r="B23" s="16" t="s">
        <v>71</v>
      </c>
      <c r="C23" s="17"/>
      <c r="D23" s="18">
        <v>-150784.1</v>
      </c>
      <c r="F23" s="18">
        <v>-181914.8</v>
      </c>
    </row>
    <row r="24" spans="2:6" ht="12.75" customHeight="1">
      <c r="B24" s="84" t="s">
        <v>72</v>
      </c>
      <c r="C24" s="17"/>
      <c r="D24" s="82">
        <f>SUM(D22:D23)</f>
        <v>2065847.5</v>
      </c>
      <c r="E24" s="83"/>
      <c r="F24" s="82">
        <f>SUM(F22:F23)</f>
        <v>1994662.2</v>
      </c>
    </row>
    <row r="25" spans="2:6" ht="12.75" customHeight="1">
      <c r="B25" s="16" t="s">
        <v>10</v>
      </c>
      <c r="C25" s="17">
        <v>18</v>
      </c>
      <c r="D25" s="18">
        <v>127851.7</v>
      </c>
      <c r="F25" s="18">
        <v>88527.9</v>
      </c>
    </row>
    <row r="26" spans="2:6" ht="12.75" customHeight="1">
      <c r="B26" s="16" t="s">
        <v>11</v>
      </c>
      <c r="C26" s="17"/>
      <c r="D26" s="18"/>
      <c r="F26" s="18">
        <v>0</v>
      </c>
    </row>
    <row r="27" spans="2:6" ht="12.75" customHeight="1">
      <c r="B27" s="16" t="s">
        <v>12</v>
      </c>
      <c r="C27" s="17"/>
      <c r="D27" s="18">
        <v>0</v>
      </c>
      <c r="F27" s="18">
        <v>0</v>
      </c>
    </row>
    <row r="28" spans="2:6" ht="12.75" customHeight="1">
      <c r="B28" s="16" t="s">
        <v>13</v>
      </c>
      <c r="C28" s="17"/>
      <c r="D28" s="18"/>
      <c r="F28" s="18"/>
    </row>
    <row r="29" spans="2:6" ht="12.75" customHeight="1">
      <c r="B29" s="16" t="s">
        <v>14</v>
      </c>
      <c r="C29" s="17">
        <v>19</v>
      </c>
      <c r="D29" s="18">
        <v>129248</v>
      </c>
      <c r="F29" s="18">
        <v>98023.6</v>
      </c>
    </row>
    <row r="30" spans="2:6" ht="12.75" customHeight="1">
      <c r="B30" s="16" t="s">
        <v>15</v>
      </c>
      <c r="C30" s="17">
        <v>12</v>
      </c>
      <c r="D30" s="18">
        <v>0</v>
      </c>
      <c r="F30" s="18">
        <v>0</v>
      </c>
    </row>
    <row r="31" spans="2:6" ht="12.75" customHeight="1">
      <c r="B31" s="22" t="s">
        <v>16</v>
      </c>
      <c r="C31" s="17">
        <v>20</v>
      </c>
      <c r="D31" s="18">
        <f>116725.8-38407+26275</f>
        <v>104593.8</v>
      </c>
      <c r="F31" s="18">
        <v>163797</v>
      </c>
    </row>
    <row r="32" spans="2:9" ht="13.5" customHeight="1" thickBot="1">
      <c r="B32" s="14" t="s">
        <v>17</v>
      </c>
      <c r="C32" s="14"/>
      <c r="D32" s="23">
        <f>D12+D21+D24+D25+D26+D27+D28+D29+D30+D31+D16+D17</f>
        <v>4217408.8</v>
      </c>
      <c r="E32" s="23">
        <f>E12+E10+E14+E15+E16+E17+E18+E19+E20+E21+E24+E25+E26+E27+E28+E29+E30+E31</f>
        <v>0</v>
      </c>
      <c r="F32" s="23">
        <f>F12+F10+F14+F15+F16+F17+F18+F19+F20+F21+F24+F25+F26+F27+F28+F29+F30+F31</f>
        <v>4585620</v>
      </c>
      <c r="H32" s="24"/>
      <c r="I32" s="24"/>
    </row>
    <row r="33" spans="2:6" ht="12.75" thickTop="1">
      <c r="B33" s="22"/>
      <c r="C33" s="22"/>
      <c r="D33" s="25"/>
      <c r="F33" s="25"/>
    </row>
    <row r="34" spans="2:6" ht="12">
      <c r="B34" s="14" t="s">
        <v>18</v>
      </c>
      <c r="C34" s="14"/>
      <c r="D34" s="25"/>
      <c r="F34" s="25"/>
    </row>
    <row r="35" spans="2:6" ht="36">
      <c r="B35" s="22" t="s">
        <v>19</v>
      </c>
      <c r="C35" s="17">
        <v>14</v>
      </c>
      <c r="D35" s="26">
        <f>36935.7-36813</f>
        <v>122.69999999999709</v>
      </c>
      <c r="F35" s="26">
        <v>535423.5</v>
      </c>
    </row>
    <row r="36" spans="2:6" ht="12">
      <c r="B36" s="27" t="s">
        <v>20</v>
      </c>
      <c r="C36" s="17">
        <v>21</v>
      </c>
      <c r="D36" s="18">
        <v>244664</v>
      </c>
      <c r="F36" s="18">
        <v>50</v>
      </c>
    </row>
    <row r="37" spans="2:6" ht="12">
      <c r="B37" s="28" t="s">
        <v>21</v>
      </c>
      <c r="C37" s="17">
        <v>22</v>
      </c>
      <c r="D37" s="18">
        <v>2964256.3</v>
      </c>
      <c r="F37" s="18">
        <v>3021908.9</v>
      </c>
    </row>
    <row r="38" spans="2:6" ht="12">
      <c r="B38" s="28" t="s">
        <v>22</v>
      </c>
      <c r="C38" s="17"/>
      <c r="D38" s="18">
        <v>0</v>
      </c>
      <c r="F38" s="18">
        <v>0</v>
      </c>
    </row>
    <row r="39" spans="2:6" ht="12">
      <c r="B39" s="28" t="s">
        <v>23</v>
      </c>
      <c r="C39" s="17">
        <v>23</v>
      </c>
      <c r="D39" s="18">
        <v>649</v>
      </c>
      <c r="F39" s="18">
        <v>659.7</v>
      </c>
    </row>
    <row r="40" spans="2:6" ht="12">
      <c r="B40" s="28" t="s">
        <v>24</v>
      </c>
      <c r="C40" s="17">
        <v>23</v>
      </c>
      <c r="D40" s="18">
        <v>348391.2</v>
      </c>
      <c r="F40" s="18">
        <v>366823.6</v>
      </c>
    </row>
    <row r="41" spans="2:6" ht="12">
      <c r="B41" s="28" t="s">
        <v>25</v>
      </c>
      <c r="C41" s="17"/>
      <c r="D41" s="18">
        <v>0</v>
      </c>
      <c r="F41" s="18"/>
    </row>
    <row r="42" spans="2:6" ht="12">
      <c r="B42" s="28" t="s">
        <v>26</v>
      </c>
      <c r="C42" s="17">
        <v>12</v>
      </c>
      <c r="D42" s="18">
        <v>2000</v>
      </c>
      <c r="F42" s="18">
        <v>6287.9</v>
      </c>
    </row>
    <row r="43" spans="2:6" ht="12">
      <c r="B43" s="28" t="s">
        <v>27</v>
      </c>
      <c r="C43" s="17">
        <v>24</v>
      </c>
      <c r="D43" s="18">
        <f>119911.4-2000-36935-6376.9-5691.1-63.9</f>
        <v>68844.5</v>
      </c>
      <c r="F43" s="18">
        <v>100881.5</v>
      </c>
    </row>
    <row r="44" spans="2:9" ht="12.75" customHeight="1">
      <c r="B44" s="14" t="s">
        <v>28</v>
      </c>
      <c r="C44" s="14"/>
      <c r="D44" s="29">
        <f>SUM(D35:D43)</f>
        <v>3628927.7</v>
      </c>
      <c r="F44" s="29">
        <f>SUM(F35:F43)</f>
        <v>4032035.1</v>
      </c>
      <c r="H44" s="24"/>
      <c r="I44" s="24"/>
    </row>
    <row r="45" spans="2:8" ht="12">
      <c r="B45" s="22"/>
      <c r="C45" s="22"/>
      <c r="D45" s="25"/>
      <c r="F45" s="25"/>
      <c r="H45" s="24"/>
    </row>
    <row r="46" spans="2:6" ht="12.75" customHeight="1">
      <c r="B46" s="14" t="s">
        <v>29</v>
      </c>
      <c r="C46" s="14"/>
      <c r="D46" s="25"/>
      <c r="F46" s="25"/>
    </row>
    <row r="47" spans="2:6" ht="12.75" customHeight="1">
      <c r="B47" s="22" t="s">
        <v>30</v>
      </c>
      <c r="C47" s="17">
        <v>25</v>
      </c>
      <c r="D47" s="18">
        <v>420246</v>
      </c>
      <c r="F47" s="18">
        <v>420245.9</v>
      </c>
    </row>
    <row r="48" spans="2:6" ht="12.75" customHeight="1">
      <c r="B48" s="22" t="s">
        <v>31</v>
      </c>
      <c r="C48" s="22"/>
      <c r="D48" s="18"/>
      <c r="F48" s="18"/>
    </row>
    <row r="49" spans="2:6" ht="12.75" customHeight="1">
      <c r="B49" s="30" t="s">
        <v>32</v>
      </c>
      <c r="C49" s="22"/>
      <c r="D49" s="18"/>
      <c r="F49" s="18"/>
    </row>
    <row r="50" spans="2:6" ht="24">
      <c r="B50" s="22" t="s">
        <v>33</v>
      </c>
      <c r="C50" s="22"/>
      <c r="D50" s="18">
        <v>34.5</v>
      </c>
      <c r="F50" s="18">
        <v>55</v>
      </c>
    </row>
    <row r="51" spans="2:6" ht="12.75" customHeight="1">
      <c r="B51" s="22" t="s">
        <v>34</v>
      </c>
      <c r="C51" s="22"/>
      <c r="D51" s="18"/>
      <c r="F51" s="18"/>
    </row>
    <row r="52" spans="2:6" ht="12.75" customHeight="1">
      <c r="B52" s="22" t="s">
        <v>35</v>
      </c>
      <c r="C52" s="22"/>
      <c r="D52" s="31">
        <v>168201</v>
      </c>
      <c r="E52" s="32"/>
      <c r="F52" s="31">
        <v>133284.3</v>
      </c>
    </row>
    <row r="53" spans="2:9" ht="12.75" customHeight="1">
      <c r="B53" s="33" t="s">
        <v>36</v>
      </c>
      <c r="C53" s="14"/>
      <c r="D53" s="34">
        <f>SUM(D47:D52)</f>
        <v>588481.5</v>
      </c>
      <c r="F53" s="34">
        <f>SUM(F47:F52)</f>
        <v>553585.2</v>
      </c>
      <c r="H53" s="35"/>
      <c r="I53" s="35"/>
    </row>
    <row r="54" spans="2:9" ht="12.75" customHeight="1">
      <c r="B54" s="22" t="s">
        <v>37</v>
      </c>
      <c r="C54" s="14"/>
      <c r="D54" s="36"/>
      <c r="F54" s="36"/>
      <c r="H54" s="35"/>
      <c r="I54" s="35"/>
    </row>
    <row r="55" spans="2:9" ht="12.75" customHeight="1">
      <c r="B55" s="14" t="s">
        <v>38</v>
      </c>
      <c r="C55" s="14"/>
      <c r="D55" s="29">
        <f>SUM(D53:D54)</f>
        <v>588481.5</v>
      </c>
      <c r="F55" s="29">
        <f>SUM(F53:F54)</f>
        <v>553585.2</v>
      </c>
      <c r="H55" s="35"/>
      <c r="I55" s="35"/>
    </row>
    <row r="56" spans="2:9" ht="13.5" customHeight="1" thickBot="1">
      <c r="B56" s="37" t="s">
        <v>39</v>
      </c>
      <c r="C56" s="37"/>
      <c r="D56" s="23">
        <f>D44+D55</f>
        <v>4217409.2</v>
      </c>
      <c r="F56" s="23">
        <f>F44+F55</f>
        <v>4585620.3</v>
      </c>
      <c r="H56" s="24"/>
      <c r="I56" s="24"/>
    </row>
    <row r="57" spans="2:9" ht="12.75" thickTop="1">
      <c r="B57" s="22"/>
      <c r="C57" s="22"/>
      <c r="D57" s="4"/>
      <c r="H57" s="25"/>
      <c r="I57" s="25"/>
    </row>
    <row r="58" spans="2:6" ht="12">
      <c r="B58" s="38"/>
      <c r="D58" s="39">
        <f>D56-D32</f>
        <v>0.40000000037252903</v>
      </c>
      <c r="F58" s="39">
        <f>F56-F32</f>
        <v>0.2999999998137355</v>
      </c>
    </row>
    <row r="59" ht="12">
      <c r="B59" s="4" t="s">
        <v>77</v>
      </c>
    </row>
    <row r="60" spans="2:6" ht="12">
      <c r="B60" s="4" t="s">
        <v>78</v>
      </c>
      <c r="F60" s="4" t="s">
        <v>79</v>
      </c>
    </row>
    <row r="64" spans="2:6" ht="12">
      <c r="B64" s="4" t="s">
        <v>80</v>
      </c>
      <c r="F64" s="4" t="s">
        <v>40</v>
      </c>
    </row>
    <row r="65" ht="12">
      <c r="D65" s="20"/>
    </row>
    <row r="67" ht="12">
      <c r="B67" s="4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9">
      <selection activeCell="H46" sqref="H46"/>
    </sheetView>
  </sheetViews>
  <sheetFormatPr defaultColWidth="9.140625" defaultRowHeight="12.75"/>
  <cols>
    <col min="1" max="1" width="9.140625" style="43" customWidth="1"/>
    <col min="2" max="2" width="68.57421875" style="43" customWidth="1"/>
    <col min="3" max="3" width="0.85546875" style="43" customWidth="1"/>
    <col min="4" max="4" width="14.28125" style="43" customWidth="1"/>
    <col min="5" max="5" width="1.8515625" style="44" customWidth="1"/>
    <col min="6" max="6" width="13.8515625" style="43" customWidth="1"/>
    <col min="7" max="16384" width="9.140625" style="43" customWidth="1"/>
  </cols>
  <sheetData>
    <row r="1" spans="1:7" ht="15.75" thickBot="1">
      <c r="A1" s="40" t="s">
        <v>83</v>
      </c>
      <c r="B1" s="41"/>
      <c r="C1" s="41"/>
      <c r="D1" s="41"/>
      <c r="E1" s="41"/>
      <c r="F1" s="42"/>
      <c r="G1" s="86"/>
    </row>
    <row r="4" spans="2:6" ht="15">
      <c r="B4" s="45"/>
      <c r="C4" s="45"/>
      <c r="D4" s="89">
        <v>2012</v>
      </c>
      <c r="E4" s="46"/>
      <c r="F4" s="89">
        <v>2011</v>
      </c>
    </row>
    <row r="5" spans="2:6" ht="15.75" thickBot="1">
      <c r="B5" s="47"/>
      <c r="C5" s="48"/>
      <c r="D5" s="49" t="s">
        <v>0</v>
      </c>
      <c r="E5" s="50"/>
      <c r="F5" s="49" t="s">
        <v>0</v>
      </c>
    </row>
    <row r="6" spans="2:6" ht="14.25">
      <c r="B6" s="51"/>
      <c r="C6" s="51"/>
      <c r="D6" s="47"/>
      <c r="E6" s="47"/>
      <c r="F6" s="47"/>
    </row>
    <row r="7" spans="2:6" ht="14.25">
      <c r="B7" s="47" t="s">
        <v>41</v>
      </c>
      <c r="C7" s="52">
        <v>4</v>
      </c>
      <c r="D7" s="53">
        <v>85272</v>
      </c>
      <c r="E7" s="54"/>
      <c r="F7" s="53">
        <v>70313.5</v>
      </c>
    </row>
    <row r="8" spans="2:6" ht="14.25">
      <c r="B8" s="47" t="s">
        <v>42</v>
      </c>
      <c r="C8" s="52">
        <v>4</v>
      </c>
      <c r="D8" s="53">
        <v>-26754.7</v>
      </c>
      <c r="E8" s="54"/>
      <c r="F8" s="53">
        <v>-19400</v>
      </c>
    </row>
    <row r="9" spans="2:8" ht="15">
      <c r="B9" s="55" t="s">
        <v>43</v>
      </c>
      <c r="C9" s="55"/>
      <c r="D9" s="56">
        <f>D7+D8</f>
        <v>58517.3</v>
      </c>
      <c r="E9" s="57"/>
      <c r="F9" s="56">
        <f>F7+F8</f>
        <v>50913.5</v>
      </c>
      <c r="H9" s="65"/>
    </row>
    <row r="10" spans="2:6" ht="14.25">
      <c r="B10" s="58"/>
      <c r="C10" s="58"/>
      <c r="D10" s="47"/>
      <c r="E10" s="47"/>
      <c r="F10" s="47"/>
    </row>
    <row r="11" spans="2:6" ht="14.25">
      <c r="B11" s="47" t="s">
        <v>44</v>
      </c>
      <c r="C11" s="52">
        <v>5</v>
      </c>
      <c r="D11" s="53">
        <v>23935</v>
      </c>
      <c r="E11" s="54"/>
      <c r="F11" s="53">
        <v>21912</v>
      </c>
    </row>
    <row r="12" spans="2:6" ht="14.25">
      <c r="B12" s="47" t="s">
        <v>45</v>
      </c>
      <c r="C12" s="52">
        <v>6</v>
      </c>
      <c r="D12" s="53">
        <v>-89.6</v>
      </c>
      <c r="E12" s="54"/>
      <c r="F12" s="53">
        <v>-6</v>
      </c>
    </row>
    <row r="13" spans="2:8" ht="15">
      <c r="B13" s="55" t="s">
        <v>46</v>
      </c>
      <c r="C13" s="55"/>
      <c r="D13" s="56">
        <f>D11+D12</f>
        <v>23845.4</v>
      </c>
      <c r="E13" s="57"/>
      <c r="F13" s="56">
        <f>F11+F12</f>
        <v>21906</v>
      </c>
      <c r="H13" s="65"/>
    </row>
    <row r="14" spans="2:6" ht="14.25">
      <c r="B14" s="58"/>
      <c r="C14" s="58"/>
      <c r="D14" s="47"/>
      <c r="E14" s="47"/>
      <c r="F14" s="47"/>
    </row>
    <row r="15" spans="2:6" ht="28.5">
      <c r="B15" s="59" t="s">
        <v>47</v>
      </c>
      <c r="C15" s="52">
        <v>7</v>
      </c>
      <c r="D15" s="53">
        <v>0</v>
      </c>
      <c r="E15" s="54"/>
      <c r="F15" s="53">
        <v>0</v>
      </c>
    </row>
    <row r="16" spans="2:6" ht="57">
      <c r="B16" s="59" t="s">
        <v>48</v>
      </c>
      <c r="C16" s="52"/>
      <c r="D16" s="53">
        <v>0</v>
      </c>
      <c r="E16" s="54"/>
      <c r="F16" s="53">
        <v>1769.9</v>
      </c>
    </row>
    <row r="17" spans="2:6" ht="14.25">
      <c r="B17" s="58" t="s">
        <v>49</v>
      </c>
      <c r="D17" s="53">
        <v>15014.4</v>
      </c>
      <c r="E17" s="54"/>
      <c r="F17" s="53">
        <v>11685</v>
      </c>
    </row>
    <row r="18" spans="2:6" ht="28.5">
      <c r="B18" s="59" t="s">
        <v>50</v>
      </c>
      <c r="C18" s="52">
        <v>8</v>
      </c>
      <c r="D18" s="53">
        <v>0</v>
      </c>
      <c r="E18" s="54"/>
      <c r="F18" s="53">
        <v>0</v>
      </c>
    </row>
    <row r="19" spans="2:8" ht="14.25">
      <c r="B19" s="58" t="s">
        <v>51</v>
      </c>
      <c r="D19" s="53">
        <v>1672.8</v>
      </c>
      <c r="E19" s="54"/>
      <c r="F19" s="53">
        <v>3601.8</v>
      </c>
      <c r="G19" s="60"/>
      <c r="H19" s="60"/>
    </row>
    <row r="20" spans="2:8" ht="15">
      <c r="B20" s="55" t="s">
        <v>52</v>
      </c>
      <c r="C20" s="55"/>
      <c r="D20" s="57">
        <f>SUM(D9,D13,D15:D19)</f>
        <v>99049.90000000001</v>
      </c>
      <c r="E20" s="57"/>
      <c r="F20" s="57">
        <f>SUM(F9,F13,F15:F19)</f>
        <v>89876.2</v>
      </c>
      <c r="G20" s="60"/>
      <c r="H20" s="90"/>
    </row>
    <row r="21" spans="2:6" ht="14.25">
      <c r="B21" s="58"/>
      <c r="C21" s="58"/>
      <c r="D21" s="47"/>
      <c r="E21" s="47"/>
      <c r="F21" s="47"/>
    </row>
    <row r="22" spans="2:6" ht="17.25" customHeight="1">
      <c r="B22" s="61" t="s">
        <v>53</v>
      </c>
      <c r="C22" s="52">
        <v>9</v>
      </c>
      <c r="D22" s="53">
        <v>9429.5</v>
      </c>
      <c r="E22" s="54"/>
      <c r="F22" s="53">
        <v>-10904</v>
      </c>
    </row>
    <row r="23" spans="2:6" ht="17.25" customHeight="1">
      <c r="B23" s="61" t="s">
        <v>54</v>
      </c>
      <c r="C23" s="52">
        <v>10</v>
      </c>
      <c r="D23" s="53">
        <v>-48974.7</v>
      </c>
      <c r="E23" s="54"/>
      <c r="F23" s="53">
        <v>-36230</v>
      </c>
    </row>
    <row r="24" spans="2:6" ht="14.25">
      <c r="B24" s="62" t="s">
        <v>55</v>
      </c>
      <c r="C24" s="52">
        <v>11</v>
      </c>
      <c r="D24" s="53">
        <v>-35753.5</v>
      </c>
      <c r="E24" s="54"/>
      <c r="F24" s="53">
        <v>-31140.1</v>
      </c>
    </row>
    <row r="25" spans="2:6" ht="15">
      <c r="B25" s="63" t="s">
        <v>56</v>
      </c>
      <c r="C25" s="63"/>
      <c r="D25" s="57">
        <f>SUM(D20:D24)</f>
        <v>23751.20000000001</v>
      </c>
      <c r="E25" s="57"/>
      <c r="F25" s="57">
        <f>SUM(F20:F24)</f>
        <v>11602.099999999999</v>
      </c>
    </row>
    <row r="26" spans="2:6" ht="14.25">
      <c r="B26" s="51"/>
      <c r="C26" s="51"/>
      <c r="D26" s="47"/>
      <c r="E26" s="47"/>
      <c r="F26" s="47"/>
    </row>
    <row r="27" spans="2:6" ht="14.25">
      <c r="B27" s="51" t="s">
        <v>57</v>
      </c>
      <c r="C27" s="52">
        <v>12</v>
      </c>
      <c r="D27" s="53">
        <v>-2162.9</v>
      </c>
      <c r="E27" s="54"/>
      <c r="F27" s="53">
        <v>-1600</v>
      </c>
    </row>
    <row r="28" spans="2:8" ht="15.75" thickBot="1">
      <c r="B28" s="63" t="s">
        <v>58</v>
      </c>
      <c r="C28" s="63"/>
      <c r="D28" s="64">
        <f>SUM(D25:D27)</f>
        <v>21588.30000000001</v>
      </c>
      <c r="E28" s="57"/>
      <c r="F28" s="64">
        <f>SUM(F25:F27)</f>
        <v>10002.099999999999</v>
      </c>
      <c r="G28" s="65"/>
      <c r="H28" s="65"/>
    </row>
    <row r="29" spans="2:6" ht="15" thickTop="1">
      <c r="B29" s="66"/>
      <c r="C29" s="67"/>
      <c r="D29" s="68"/>
      <c r="E29" s="69"/>
      <c r="F29" s="68"/>
    </row>
    <row r="30" ht="15">
      <c r="B30" s="70" t="s">
        <v>59</v>
      </c>
    </row>
    <row r="31" ht="14.25">
      <c r="B31" s="43" t="s">
        <v>60</v>
      </c>
    </row>
    <row r="32" spans="2:6" ht="14.25">
      <c r="B32" s="71" t="s">
        <v>61</v>
      </c>
      <c r="D32" s="53">
        <v>0</v>
      </c>
      <c r="E32" s="54"/>
      <c r="F32" s="53">
        <v>0</v>
      </c>
    </row>
    <row r="33" spans="2:6" ht="28.5">
      <c r="B33" s="72" t="s">
        <v>62</v>
      </c>
      <c r="D33" s="53">
        <v>0</v>
      </c>
      <c r="E33" s="54"/>
      <c r="F33" s="53">
        <v>0</v>
      </c>
    </row>
    <row r="34" spans="2:6" ht="14.25">
      <c r="B34" s="73" t="s">
        <v>63</v>
      </c>
      <c r="D34" s="53"/>
      <c r="E34" s="54"/>
      <c r="F34" s="53"/>
    </row>
    <row r="35" spans="2:6" ht="15">
      <c r="B35" s="70" t="s">
        <v>64</v>
      </c>
      <c r="D35" s="74">
        <f>SUM(D32:D34)</f>
        <v>0</v>
      </c>
      <c r="E35" s="75"/>
      <c r="F35" s="74">
        <f>SUM(F32:F34)</f>
        <v>0</v>
      </c>
    </row>
    <row r="36" spans="2:8" ht="15.75" thickBot="1">
      <c r="B36" s="70" t="s">
        <v>65</v>
      </c>
      <c r="D36" s="76">
        <f>D35+D28</f>
        <v>21588.30000000001</v>
      </c>
      <c r="E36" s="77"/>
      <c r="F36" s="76">
        <f>F35+F28</f>
        <v>10002.099999999999</v>
      </c>
      <c r="H36" s="65"/>
    </row>
    <row r="37" spans="4:6" ht="15" thickTop="1">
      <c r="D37" s="65"/>
      <c r="E37" s="78"/>
      <c r="F37" s="65"/>
    </row>
    <row r="39" ht="15">
      <c r="B39" s="70" t="s">
        <v>66</v>
      </c>
    </row>
    <row r="40" spans="2:6" ht="14.25">
      <c r="B40" s="71" t="s">
        <v>67</v>
      </c>
      <c r="D40" s="65">
        <v>0</v>
      </c>
      <c r="E40" s="78"/>
      <c r="F40" s="65">
        <v>0</v>
      </c>
    </row>
    <row r="41" spans="2:6" ht="14.25">
      <c r="B41" s="71" t="s">
        <v>68</v>
      </c>
      <c r="D41" s="65">
        <v>0</v>
      </c>
      <c r="E41" s="78"/>
      <c r="F41" s="65">
        <v>0</v>
      </c>
    </row>
    <row r="42" spans="2:8" ht="15">
      <c r="B42" s="70" t="s">
        <v>58</v>
      </c>
      <c r="D42" s="79">
        <f>D28</f>
        <v>21588.30000000001</v>
      </c>
      <c r="E42" s="77"/>
      <c r="F42" s="79">
        <f>F28</f>
        <v>10002.099999999999</v>
      </c>
      <c r="H42" s="65"/>
    </row>
    <row r="43" spans="2:6" ht="15">
      <c r="B43" s="70" t="s">
        <v>69</v>
      </c>
      <c r="D43" s="65">
        <f>D28-D42</f>
        <v>0</v>
      </c>
      <c r="E43" s="78"/>
      <c r="F43" s="65">
        <f>F28-F42</f>
        <v>0</v>
      </c>
    </row>
    <row r="44" spans="2:6" ht="14.25">
      <c r="B44" s="71" t="s">
        <v>67</v>
      </c>
      <c r="D44" s="65">
        <v>0</v>
      </c>
      <c r="E44" s="78"/>
      <c r="F44" s="65">
        <v>0</v>
      </c>
    </row>
    <row r="45" spans="2:6" ht="14.25">
      <c r="B45" s="71" t="s">
        <v>68</v>
      </c>
      <c r="D45" s="65">
        <v>0</v>
      </c>
      <c r="E45" s="78"/>
      <c r="F45" s="65">
        <v>0</v>
      </c>
    </row>
    <row r="46" spans="2:8" ht="15">
      <c r="B46" s="70" t="s">
        <v>65</v>
      </c>
      <c r="D46" s="79">
        <f>D36</f>
        <v>21588.30000000001</v>
      </c>
      <c r="E46" s="77"/>
      <c r="F46" s="79">
        <f>F36</f>
        <v>10002.099999999999</v>
      </c>
      <c r="H46" s="65">
        <f>D46-F46</f>
        <v>11586.200000000012</v>
      </c>
    </row>
    <row r="47" spans="2:6" ht="15">
      <c r="B47" s="70"/>
      <c r="D47" s="77"/>
      <c r="E47" s="77"/>
      <c r="F47" s="77"/>
    </row>
    <row r="48" spans="2:6" ht="14.25">
      <c r="B48" s="66"/>
      <c r="D48" s="80">
        <f>D36-D46</f>
        <v>0</v>
      </c>
      <c r="E48" s="81"/>
      <c r="F48" s="80">
        <f>F36-F46</f>
        <v>0</v>
      </c>
    </row>
    <row r="49" ht="14.25">
      <c r="B49" s="43" t="s">
        <v>77</v>
      </c>
    </row>
    <row r="50" spans="2:6" ht="14.25">
      <c r="B50" s="43" t="s">
        <v>78</v>
      </c>
      <c r="F50" s="43" t="s">
        <v>79</v>
      </c>
    </row>
    <row r="54" spans="2:6" ht="14.25">
      <c r="B54" s="43" t="s">
        <v>80</v>
      </c>
      <c r="F54" s="43" t="s">
        <v>40</v>
      </c>
    </row>
    <row r="59" ht="14.25">
      <c r="B59" s="43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r_sagynova</cp:lastModifiedBy>
  <cp:lastPrinted>2012-03-05T07:58:56Z</cp:lastPrinted>
  <dcterms:created xsi:type="dcterms:W3CDTF">1996-10-08T23:32:33Z</dcterms:created>
  <dcterms:modified xsi:type="dcterms:W3CDTF">2012-03-12T09:59:49Z</dcterms:modified>
  <cp:category/>
  <cp:version/>
  <cp:contentType/>
  <cp:contentStatus/>
</cp:coreProperties>
</file>