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<sst xmlns="http://schemas.openxmlformats.org/spreadsheetml/2006/main" count="103" uniqueCount="87">
  <si>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</si>
  <si>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</si>
  <si>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</si>
  <si>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</si>
  <si>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</si>
  <si>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</si>
  <si>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Финансовые активы, имеющиеся в наличии для продажи:</t>
  </si>
  <si>
    <t>Кредиты и авансы, выданные банкам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</si>
  <si>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</si>
  <si>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</si>
  <si>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</si>
  <si>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Дебиторская задолженность по текущему налогу на прибыль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</si>
  <si>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</si>
  <si>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</si>
  <si>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</si>
  <si>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</si>
  <si>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</si>
  <si>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</si>
  <si>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</si>
  <si>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</si>
  <si>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</si>
  <si>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Депозитные сертификаты и векселя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</si>
  <si>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</si>
  <si>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</si>
  <si>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</si>
  <si>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</si>
  <si>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</si>
  <si>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</si>
  <si>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</si>
  <si>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</si>
  <si>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Эмиссионный доход</t>
  </si>
  <si>
    <t>Положительная переоценка зданий</t>
  </si>
  <si>
    <t>Резерв по переоценке финансовых активов, имеющихся в наличии для продажи</t>
  </si>
  <si>
    <t>Накопленный резерв по переводу в валюту представления данных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</si>
  <si>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</si>
  <si>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</si>
  <si>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</si>
  <si>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</si>
  <si>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</si>
  <si>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</si>
  <si>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</si>
  <si>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</si>
  <si>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</si>
  <si>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</si>
  <si>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</si>
  <si>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</si>
  <si>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ценными бумагами, предназначенными для торговли</t>
  </si>
  <si>
    <t>Чистая прибыль (убыток) от операций с прочими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</si>
  <si>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(убыток) от операций с иностранной валютой</t>
  </si>
  <si>
    <t>Чистая прибыль (убыток) от операций с финансовыми активами, имеющимися в наличии для продажи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</si>
  <si>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</si>
  <si>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</si>
  <si>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</si>
  <si>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</si>
  <si>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</si>
  <si>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Прибыль (убыток) до вычета налога на прибыль</t>
  </si>
  <si>
    <t>Расход по налогу на прибыль</t>
  </si>
  <si>
    <t>Прибыль (убыток) за период</t>
  </si>
  <si>
    <t>Прочая совокупная прибыль за вычетом налога на прибыль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</si>
  <si>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</si>
  <si>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</si>
  <si>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</si>
  <si>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Переоценка зданий</t>
  </si>
  <si>
    <t>Прочая совокупная прибыль за период за вычетом налога на прибыль</t>
  </si>
  <si>
    <t>Всего совокупной прибыли за период</t>
  </si>
  <si>
    <t>Прибыль (убыток), причитающаяся:</t>
  </si>
  <si>
    <t>- акционерам Банка</t>
  </si>
  <si>
    <t>- неконтролирующим акционерам</t>
  </si>
  <si>
    <t>Всего совокупной прибыли, причитающейся: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</si>
  <si>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</si>
  <si>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</si>
  <si>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</si>
  <si>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</si>
  <si>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</si>
  <si>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>Отчетный период</t>
  </si>
  <si>
    <t>предыдущий период</t>
  </si>
  <si>
    <t>отчетный период</t>
  </si>
  <si>
    <t>Заместитель Председателя Правления</t>
  </si>
  <si>
    <t>Главный бухгалтер</t>
  </si>
  <si>
    <t>Сатывалдиев У.О.</t>
  </si>
  <si>
    <t>Исп: Кубулбекова Э.К.</t>
  </si>
  <si>
    <t>Прибль на одну акцию</t>
  </si>
  <si>
    <t>Исп. Кубулбекова Э.К.</t>
  </si>
  <si>
    <t>Февраль 2014</t>
  </si>
  <si>
    <t>Февраль 2013</t>
  </si>
  <si>
    <t>Отчет о совокупной прибыли  на 28 Февраля 2014 года ОАО "Коммерческий банк КЫРГЫЗСТАН"</t>
  </si>
  <si>
    <t>Отчет о финансовом положении  на 28 февраля  2014 года ОАО "Коммерческий банк КЫРГЫЗСТАН"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</si>
</sst>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0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11"/>
      <name val="Arial Cyr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0" fontId="8" fillId="0" borderId="0" xfId="39" applyFont="1" applyFill="1" applyBorder="1" applyAlignment="1">
      <alignment horizontal="center" vertical="center"/>
      <protection/>
    </xf>
    <xf numFmtId="14" fontId="8" fillId="0" borderId="10" xfId="39" applyNumberFormat="1" applyFont="1" applyFill="1" applyBorder="1" applyAlignment="1">
      <alignment horizontal="center"/>
      <protection/>
    </xf>
    <xf numFmtId="0" fontId="7" fillId="0" borderId="0" xfId="39" applyFont="1" applyBorder="1" applyAlignment="1">
      <alignment/>
      <protection/>
    </xf>
    <xf numFmtId="0" fontId="7" fillId="0" borderId="0" xfId="39" applyFont="1" applyFill="1" applyBorder="1" applyAlignment="1">
      <alignment horizontal="center" vertical="center"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180" fontId="8" fillId="0" borderId="11" xfId="67" applyNumberFormat="1" applyFont="1" applyFill="1" applyBorder="1" applyAlignment="1">
      <alignment/>
    </xf>
    <xf numFmtId="180" fontId="8" fillId="0" borderId="0" xfId="67" applyNumberFormat="1" applyFont="1" applyFill="1" applyBorder="1" applyAlignment="1">
      <alignment/>
    </xf>
    <xf numFmtId="0" fontId="7" fillId="0" borderId="0" xfId="40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7" fillId="0" borderId="0" xfId="40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8" fillId="0" borderId="0" xfId="38" applyFont="1">
      <alignment/>
      <protection/>
    </xf>
    <xf numFmtId="180" fontId="8" fillId="0" borderId="12" xfId="67" applyNumberFormat="1" applyFont="1" applyFill="1" applyBorder="1" applyAlignment="1">
      <alignment/>
    </xf>
    <xf numFmtId="0" fontId="9" fillId="0" borderId="0" xfId="0" applyFont="1" applyAlignment="1">
      <alignment/>
    </xf>
    <xf numFmtId="180" fontId="1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180" fontId="5" fillId="0" borderId="11" xfId="0" applyNumberFormat="1" applyFont="1" applyFill="1" applyBorder="1" applyAlignment="1">
      <alignment/>
    </xf>
    <xf numFmtId="180" fontId="5" fillId="0" borderId="12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8" fillId="0" borderId="0" xfId="39" applyFont="1" applyBorder="1" applyAlignment="1">
      <alignment horizontal="left" wrapText="1"/>
      <protection/>
    </xf>
    <xf numFmtId="37" fontId="7" fillId="0" borderId="0" xfId="33" applyNumberFormat="1" applyFont="1" applyFill="1" applyAlignment="1">
      <alignment/>
    </xf>
    <xf numFmtId="0" fontId="7" fillId="0" borderId="0" xfId="39" applyFont="1" applyFill="1" applyBorder="1" applyAlignment="1">
      <alignment horizontal="left" wrapText="1"/>
      <protection/>
    </xf>
    <xf numFmtId="0" fontId="11" fillId="0" borderId="0" xfId="0" applyFont="1" applyBorder="1" applyAlignment="1">
      <alignment horizontal="left" vertical="top" wrapText="1"/>
    </xf>
    <xf numFmtId="0" fontId="8" fillId="0" borderId="0" xfId="39" applyFont="1" applyFill="1" applyBorder="1" applyAlignment="1">
      <alignment horizontal="left" wrapText="1"/>
      <protection/>
    </xf>
    <xf numFmtId="180" fontId="8" fillId="0" borderId="0" xfId="40" applyNumberFormat="1" applyFont="1" applyFill="1" applyAlignment="1">
      <alignment horizontal="right"/>
      <protection/>
    </xf>
    <xf numFmtId="180" fontId="7" fillId="0" borderId="0" xfId="0" applyNumberFormat="1" applyFont="1" applyFill="1" applyBorder="1" applyAlignment="1">
      <alignment/>
    </xf>
    <xf numFmtId="0" fontId="7" fillId="0" borderId="0" xfId="39" applyFont="1" applyFill="1" applyBorder="1" applyAlignment="1" quotePrefix="1">
      <alignment horizontal="left" wrapText="1"/>
      <protection/>
    </xf>
    <xf numFmtId="0" fontId="7" fillId="0" borderId="0" xfId="39" applyFont="1" applyBorder="1" applyAlignment="1">
      <alignment horizontal="left" wrapText="1"/>
      <protection/>
    </xf>
    <xf numFmtId="180" fontId="8" fillId="0" borderId="12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0" fontId="7" fillId="0" borderId="0" xfId="38" applyFont="1" applyAlignment="1">
      <alignment/>
      <protection/>
    </xf>
    <xf numFmtId="0" fontId="7" fillId="0" borderId="0" xfId="39" applyFont="1" applyBorder="1" applyAlignment="1">
      <alignment horizontal="left"/>
      <protection/>
    </xf>
    <xf numFmtId="180" fontId="8" fillId="0" borderId="11" xfId="34" applyNumberFormat="1" applyFont="1" applyFill="1" applyBorder="1" applyAlignment="1">
      <alignment/>
    </xf>
    <xf numFmtId="177" fontId="6" fillId="0" borderId="0" xfId="0" applyNumberFormat="1" applyFont="1" applyAlignment="1">
      <alignment/>
    </xf>
    <xf numFmtId="0" fontId="8" fillId="0" borderId="0" xfId="39" applyFont="1" applyBorder="1" applyAlignment="1">
      <alignment horizontal="left"/>
      <protection/>
    </xf>
    <xf numFmtId="177" fontId="8" fillId="0" borderId="0" xfId="40" applyNumberFormat="1" applyFont="1" applyFill="1" applyBorder="1" applyAlignment="1">
      <alignment horizontal="right"/>
      <protection/>
    </xf>
    <xf numFmtId="180" fontId="7" fillId="0" borderId="0" xfId="34" applyNumberFormat="1" applyFont="1" applyFill="1" applyBorder="1" applyAlignment="1">
      <alignment/>
    </xf>
    <xf numFmtId="0" fontId="8" fillId="0" borderId="0" xfId="38" applyFont="1" applyAlignment="1">
      <alignment wrapText="1"/>
      <protection/>
    </xf>
    <xf numFmtId="180" fontId="10" fillId="0" borderId="0" xfId="34" applyNumberFormat="1" applyFont="1" applyFill="1" applyBorder="1" applyAlignment="1">
      <alignment horizontal="left"/>
    </xf>
    <xf numFmtId="180" fontId="12" fillId="0" borderId="0" xfId="40" applyNumberFormat="1" applyFont="1" applyFill="1" applyAlignment="1">
      <alignment horizontal="right"/>
      <protection/>
    </xf>
    <xf numFmtId="180" fontId="13" fillId="0" borderId="0" xfId="0" applyNumberFormat="1" applyFont="1" applyFill="1" applyAlignment="1">
      <alignment/>
    </xf>
    <xf numFmtId="180" fontId="12" fillId="0" borderId="0" xfId="34" applyNumberFormat="1" applyFont="1" applyFill="1" applyBorder="1" applyAlignment="1">
      <alignment horizontal="left"/>
    </xf>
    <xf numFmtId="180" fontId="12" fillId="0" borderId="13" xfId="40" applyNumberFormat="1" applyFont="1" applyFill="1" applyBorder="1" applyAlignment="1">
      <alignment horizontal="right"/>
      <protection/>
    </xf>
    <xf numFmtId="0" fontId="13" fillId="0" borderId="10" xfId="0" applyFont="1" applyFill="1" applyBorder="1" applyAlignment="1">
      <alignment/>
    </xf>
    <xf numFmtId="37" fontId="12" fillId="0" borderId="0" xfId="33" applyNumberFormat="1" applyFont="1" applyFill="1" applyAlignment="1">
      <alignment/>
    </xf>
    <xf numFmtId="0" fontId="12" fillId="0" borderId="0" xfId="0" applyFont="1" applyFill="1" applyAlignment="1">
      <alignment/>
    </xf>
    <xf numFmtId="180" fontId="12" fillId="0" borderId="0" xfId="0" applyNumberFormat="1" applyFont="1" applyFill="1" applyBorder="1" applyAlignment="1">
      <alignment/>
    </xf>
    <xf numFmtId="180" fontId="48" fillId="0" borderId="0" xfId="0" applyNumberFormat="1" applyFont="1" applyFill="1" applyBorder="1" applyAlignment="1">
      <alignment/>
    </xf>
    <xf numFmtId="180" fontId="49" fillId="33" borderId="0" xfId="40" applyNumberFormat="1" applyFont="1" applyFill="1" applyAlignment="1">
      <alignment horizontal="right"/>
      <protection/>
    </xf>
    <xf numFmtId="177" fontId="12" fillId="0" borderId="0" xfId="34" applyNumberFormat="1" applyFont="1" applyFill="1" applyBorder="1" applyAlignment="1">
      <alignment horizontal="left"/>
    </xf>
    <xf numFmtId="180" fontId="12" fillId="0" borderId="0" xfId="34" applyNumberFormat="1" applyFont="1" applyFill="1" applyBorder="1" applyAlignment="1">
      <alignment/>
    </xf>
    <xf numFmtId="0" fontId="13" fillId="0" borderId="0" xfId="0" applyFont="1" applyAlignment="1">
      <alignment/>
    </xf>
    <xf numFmtId="180" fontId="14" fillId="0" borderId="0" xfId="34" applyNumberFormat="1" applyFont="1" applyFill="1" applyBorder="1" applyAlignment="1">
      <alignment horizontal="left"/>
    </xf>
    <xf numFmtId="0" fontId="13" fillId="0" borderId="0" xfId="0" applyFont="1" applyFill="1" applyAlignment="1">
      <alignment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80" fontId="10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37">
      <selection activeCell="B54" sqref="B54"/>
    </sheetView>
  </sheetViews>
  <sheetFormatPr defaultColWidth="9.140625" defaultRowHeight="12.75"/>
  <cols>
    <col min="1" max="1" width="9.140625" style="3" customWidth="1"/>
    <col min="2" max="2" width="56.421875" style="3" bestFit="1" customWidth="1"/>
    <col min="3" max="3" width="7.00390625" style="3" hidden="1" customWidth="1"/>
    <col min="4" max="4" width="20.57421875" style="77" customWidth="1"/>
    <col min="5" max="5" width="0.13671875" style="3" customWidth="1"/>
    <col min="6" max="6" width="23.8515625" style="3" customWidth="1"/>
    <col min="7" max="8" width="13.7109375" style="34" customWidth="1"/>
    <col min="9" max="9" width="11.00390625" style="3" bestFit="1" customWidth="1"/>
    <col min="10" max="16384" width="9.140625" style="3" customWidth="1"/>
  </cols>
  <sheetData>
    <row r="1" spans="1:8" ht="15.75" thickBot="1">
      <c r="A1" s="1" t="s">
        <v>86</v>
      </c>
      <c r="B1" s="2"/>
      <c r="C1" s="2"/>
      <c r="D1" s="67"/>
      <c r="E1" s="36"/>
      <c r="F1" s="36"/>
      <c r="G1" s="37"/>
      <c r="H1" s="37"/>
    </row>
    <row r="3" spans="4:6" ht="15">
      <c r="D3" s="4" t="s">
        <v>74</v>
      </c>
      <c r="F3" s="5" t="s">
        <v>75</v>
      </c>
    </row>
    <row r="4" spans="2:8" ht="12.75" customHeight="1">
      <c r="B4" s="6"/>
      <c r="C4" s="6"/>
      <c r="D4" s="7" t="s">
        <v>83</v>
      </c>
      <c r="F4" s="7" t="s">
        <v>84</v>
      </c>
      <c r="G4" s="38"/>
      <c r="H4" s="38"/>
    </row>
    <row r="5" spans="2:8" ht="15.75" thickBot="1">
      <c r="B5" s="39"/>
      <c r="C5" s="9"/>
      <c r="D5" s="10" t="s">
        <v>0</v>
      </c>
      <c r="F5" s="10" t="s">
        <v>0</v>
      </c>
      <c r="G5" s="40"/>
      <c r="H5" s="40"/>
    </row>
    <row r="6" spans="2:6" ht="15">
      <c r="B6" s="41" t="s">
        <v>1</v>
      </c>
      <c r="C6" s="41"/>
      <c r="D6" s="68"/>
      <c r="F6" s="42"/>
    </row>
    <row r="7" spans="2:6" ht="14.25">
      <c r="B7" s="43" t="s">
        <v>2</v>
      </c>
      <c r="C7" s="12">
        <v>13</v>
      </c>
      <c r="D7" s="63">
        <v>742975</v>
      </c>
      <c r="F7" s="63">
        <v>563768</v>
      </c>
    </row>
    <row r="8" spans="2:6" ht="14.25">
      <c r="B8" s="44" t="s">
        <v>71</v>
      </c>
      <c r="C8" s="12"/>
      <c r="D8" s="63">
        <v>487240</v>
      </c>
      <c r="F8" s="63">
        <v>363060</v>
      </c>
    </row>
    <row r="9" spans="2:6" ht="14.25">
      <c r="B9" s="44" t="s">
        <v>72</v>
      </c>
      <c r="C9" s="12"/>
      <c r="D9" s="63">
        <v>676570</v>
      </c>
      <c r="F9" s="63">
        <v>502498</v>
      </c>
    </row>
    <row r="10" spans="2:6" ht="15">
      <c r="B10" s="45" t="s">
        <v>73</v>
      </c>
      <c r="C10" s="12"/>
      <c r="D10" s="46">
        <f>D7+D8+D9</f>
        <v>1906785</v>
      </c>
      <c r="F10" s="46">
        <f>F7+F8+F9</f>
        <v>1429326</v>
      </c>
    </row>
    <row r="11" spans="4:6" ht="14.25">
      <c r="D11" s="69"/>
      <c r="F11" s="22"/>
    </row>
    <row r="12" spans="2:6" ht="42.75">
      <c r="B12" s="43" t="s">
        <v>3</v>
      </c>
      <c r="C12" s="12"/>
      <c r="D12" s="70"/>
      <c r="F12" s="47"/>
    </row>
    <row r="13" spans="2:6" ht="14.25">
      <c r="B13" s="48" t="s">
        <v>4</v>
      </c>
      <c r="C13" s="12">
        <v>14</v>
      </c>
      <c r="D13" s="71">
        <v>1590</v>
      </c>
      <c r="F13" s="64">
        <v>47932</v>
      </c>
    </row>
    <row r="14" spans="2:6" ht="14.25">
      <c r="B14" s="48" t="s">
        <v>5</v>
      </c>
      <c r="C14" s="12">
        <v>14</v>
      </c>
      <c r="D14" s="70">
        <v>0</v>
      </c>
      <c r="F14" s="64"/>
    </row>
    <row r="15" spans="2:6" ht="12.75" customHeight="1">
      <c r="B15" s="43" t="s">
        <v>6</v>
      </c>
      <c r="D15" s="63"/>
      <c r="F15" s="63"/>
    </row>
    <row r="16" spans="2:6" ht="12.75" customHeight="1">
      <c r="B16" s="48" t="s">
        <v>4</v>
      </c>
      <c r="C16" s="12">
        <v>15</v>
      </c>
      <c r="D16" s="63"/>
      <c r="F16" s="63"/>
    </row>
    <row r="17" spans="2:6" ht="12.75" customHeight="1">
      <c r="B17" s="48" t="s">
        <v>5</v>
      </c>
      <c r="C17" s="12">
        <v>15</v>
      </c>
      <c r="D17" s="63"/>
      <c r="F17" s="63"/>
    </row>
    <row r="18" spans="2:6" ht="12.75" customHeight="1">
      <c r="B18" s="43" t="s">
        <v>7</v>
      </c>
      <c r="C18" s="12">
        <v>16</v>
      </c>
      <c r="D18" s="63">
        <v>450174</v>
      </c>
      <c r="F18" s="63">
        <v>356771</v>
      </c>
    </row>
    <row r="19" spans="2:6" ht="12.75" customHeight="1">
      <c r="B19" s="43" t="s">
        <v>8</v>
      </c>
      <c r="C19" s="12">
        <v>17</v>
      </c>
      <c r="D19" s="63">
        <v>4291065</v>
      </c>
      <c r="F19" s="63">
        <v>2972277</v>
      </c>
    </row>
    <row r="20" spans="2:6" ht="12.75" customHeight="1">
      <c r="B20" s="43" t="s">
        <v>69</v>
      </c>
      <c r="C20" s="12"/>
      <c r="D20" s="63">
        <v>-187394</v>
      </c>
      <c r="F20" s="63">
        <v>-159196</v>
      </c>
    </row>
    <row r="21" spans="2:6" ht="12.75" customHeight="1">
      <c r="B21" s="45" t="s">
        <v>70</v>
      </c>
      <c r="C21" s="12"/>
      <c r="D21" s="46">
        <f>SUM(D19:D20)</f>
        <v>4103671</v>
      </c>
      <c r="E21" s="27"/>
      <c r="F21" s="46">
        <f>SUM(F19:F20)</f>
        <v>2813081</v>
      </c>
    </row>
    <row r="22" spans="2:6" ht="12.75" customHeight="1">
      <c r="B22" s="43" t="s">
        <v>9</v>
      </c>
      <c r="C22" s="12">
        <v>18</v>
      </c>
      <c r="D22" s="63">
        <v>239785</v>
      </c>
      <c r="F22" s="63">
        <v>188635</v>
      </c>
    </row>
    <row r="23" spans="2:6" ht="12.75" customHeight="1">
      <c r="B23" s="43" t="s">
        <v>10</v>
      </c>
      <c r="C23" s="12"/>
      <c r="D23" s="63"/>
      <c r="F23" s="63"/>
    </row>
    <row r="24" spans="2:6" ht="12.75" customHeight="1">
      <c r="B24" s="43" t="s">
        <v>11</v>
      </c>
      <c r="C24" s="12"/>
      <c r="D24" s="63"/>
      <c r="F24" s="63"/>
    </row>
    <row r="25" spans="2:6" ht="12.75" customHeight="1">
      <c r="B25" s="43" t="s">
        <v>12</v>
      </c>
      <c r="C25" s="12"/>
      <c r="D25" s="63"/>
      <c r="F25" s="63"/>
    </row>
    <row r="26" spans="2:6" ht="12.75" customHeight="1">
      <c r="B26" s="43" t="s">
        <v>13</v>
      </c>
      <c r="C26" s="12">
        <v>19</v>
      </c>
      <c r="D26" s="63">
        <v>306472</v>
      </c>
      <c r="F26" s="63">
        <v>181363</v>
      </c>
    </row>
    <row r="27" spans="2:6" ht="12.75" customHeight="1">
      <c r="B27" s="43" t="s">
        <v>14</v>
      </c>
      <c r="C27" s="12">
        <v>12</v>
      </c>
      <c r="D27" s="63"/>
      <c r="F27" s="63"/>
    </row>
    <row r="28" spans="2:6" ht="12.75" customHeight="1">
      <c r="B28" s="49" t="s">
        <v>15</v>
      </c>
      <c r="C28" s="12">
        <v>20</v>
      </c>
      <c r="D28" s="72">
        <v>277840</v>
      </c>
      <c r="F28" s="63">
        <v>117302</v>
      </c>
    </row>
    <row r="29" spans="2:8" ht="13.5" customHeight="1" thickBot="1">
      <c r="B29" s="41" t="s">
        <v>16</v>
      </c>
      <c r="C29" s="41"/>
      <c r="D29" s="50">
        <f>D10+D12+D13+D14+D15+D16+D17+D18+D21+D22+D23+D24+D25+D26+D27+D28</f>
        <v>7286317</v>
      </c>
      <c r="E29" s="50">
        <f>E10+E12+E13+E14+E15+E16+E17+E18+E21+E22+E23+E24+E25+E26+E27+E28</f>
        <v>0</v>
      </c>
      <c r="F29" s="50">
        <f>F10+F12+F13+F14+F15+F16+F17+F18+F21+F22+F23+F24+F25+F26+F27+F28</f>
        <v>5134410</v>
      </c>
      <c r="G29" s="52"/>
      <c r="H29" s="52"/>
    </row>
    <row r="30" spans="2:6" ht="15" thickTop="1">
      <c r="B30" s="49"/>
      <c r="C30" s="49"/>
      <c r="D30" s="73"/>
      <c r="F30" s="53"/>
    </row>
    <row r="31" spans="2:6" ht="15">
      <c r="B31" s="41" t="s">
        <v>17</v>
      </c>
      <c r="C31" s="41"/>
      <c r="D31" s="73"/>
      <c r="F31" s="53"/>
    </row>
    <row r="32" spans="2:6" ht="42.75">
      <c r="B32" s="49" t="s">
        <v>18</v>
      </c>
      <c r="C32" s="12">
        <v>14</v>
      </c>
      <c r="D32" s="65">
        <v>10019</v>
      </c>
      <c r="F32" s="65">
        <v>3312</v>
      </c>
    </row>
    <row r="33" spans="2:6" ht="14.25">
      <c r="B33" s="54" t="s">
        <v>19</v>
      </c>
      <c r="C33" s="12">
        <v>21</v>
      </c>
      <c r="D33" s="63">
        <v>925921</v>
      </c>
      <c r="F33" s="63">
        <v>471991</v>
      </c>
    </row>
    <row r="34" spans="2:6" ht="14.25">
      <c r="B34" s="55" t="s">
        <v>20</v>
      </c>
      <c r="C34" s="12">
        <v>22</v>
      </c>
      <c r="D34" s="63">
        <v>4780964</v>
      </c>
      <c r="F34" s="63">
        <v>3624117</v>
      </c>
    </row>
    <row r="35" spans="2:6" ht="14.25">
      <c r="B35" s="55" t="s">
        <v>21</v>
      </c>
      <c r="C35" s="12"/>
      <c r="D35" s="63"/>
      <c r="F35" s="63"/>
    </row>
    <row r="36" spans="2:6" ht="14.25">
      <c r="B36" s="55" t="s">
        <v>22</v>
      </c>
      <c r="C36" s="12">
        <v>23</v>
      </c>
      <c r="D36" s="63"/>
      <c r="F36" s="63">
        <v>476</v>
      </c>
    </row>
    <row r="37" spans="2:6" ht="14.25">
      <c r="B37" s="55" t="s">
        <v>23</v>
      </c>
      <c r="C37" s="12">
        <v>23</v>
      </c>
      <c r="D37" s="63">
        <v>555611</v>
      </c>
      <c r="F37" s="63">
        <v>193992</v>
      </c>
    </row>
    <row r="38" spans="2:6" ht="14.25">
      <c r="B38" s="55" t="s">
        <v>24</v>
      </c>
      <c r="C38" s="12"/>
      <c r="D38" s="63">
        <v>3500</v>
      </c>
      <c r="F38" s="63"/>
    </row>
    <row r="39" spans="2:6" ht="14.25">
      <c r="B39" s="55" t="s">
        <v>25</v>
      </c>
      <c r="C39" s="12">
        <v>12</v>
      </c>
      <c r="D39" s="63">
        <v>3320</v>
      </c>
      <c r="F39" s="63">
        <v>3320</v>
      </c>
    </row>
    <row r="40" spans="2:6" ht="14.25">
      <c r="B40" s="55" t="s">
        <v>26</v>
      </c>
      <c r="C40" s="12">
        <v>24</v>
      </c>
      <c r="D40" s="63">
        <v>122294</v>
      </c>
      <c r="F40" s="63">
        <v>80542</v>
      </c>
    </row>
    <row r="41" spans="2:8" ht="12.75" customHeight="1">
      <c r="B41" s="41" t="s">
        <v>27</v>
      </c>
      <c r="C41" s="41"/>
      <c r="D41" s="56">
        <f>SUM(D32:D40)</f>
        <v>6401629</v>
      </c>
      <c r="F41" s="56">
        <f>SUM(F32:F40)</f>
        <v>4377750</v>
      </c>
      <c r="G41" s="52"/>
      <c r="H41" s="52"/>
    </row>
    <row r="42" spans="2:7" ht="15">
      <c r="B42" s="49"/>
      <c r="C42" s="49"/>
      <c r="D42" s="73"/>
      <c r="F42" s="53"/>
      <c r="G42" s="52"/>
    </row>
    <row r="43" spans="2:6" ht="12.75" customHeight="1">
      <c r="B43" s="41" t="s">
        <v>28</v>
      </c>
      <c r="C43" s="41"/>
      <c r="D43" s="73"/>
      <c r="F43" s="53"/>
    </row>
    <row r="44" spans="2:6" ht="12.75" customHeight="1">
      <c r="B44" s="49" t="s">
        <v>29</v>
      </c>
      <c r="C44" s="12">
        <v>25</v>
      </c>
      <c r="D44" s="63">
        <v>622680</v>
      </c>
      <c r="F44" s="63">
        <v>521894</v>
      </c>
    </row>
    <row r="45" spans="2:6" ht="12.75" customHeight="1">
      <c r="B45" s="49" t="s">
        <v>30</v>
      </c>
      <c r="C45" s="49"/>
      <c r="D45" s="63"/>
      <c r="F45" s="63"/>
    </row>
    <row r="46" spans="2:6" ht="12.75" customHeight="1">
      <c r="B46" s="31" t="s">
        <v>31</v>
      </c>
      <c r="C46" s="49"/>
      <c r="D46" s="63"/>
      <c r="F46" s="63"/>
    </row>
    <row r="47" spans="2:6" ht="28.5">
      <c r="B47" s="49" t="s">
        <v>32</v>
      </c>
      <c r="C47" s="49"/>
      <c r="D47" s="63">
        <v>0</v>
      </c>
      <c r="F47" s="63">
        <v>19</v>
      </c>
    </row>
    <row r="48" spans="2:6" ht="12.75" customHeight="1">
      <c r="B48" s="49" t="s">
        <v>33</v>
      </c>
      <c r="C48" s="49"/>
      <c r="D48" s="63"/>
      <c r="F48" s="63"/>
    </row>
    <row r="49" spans="2:6" ht="12.75" customHeight="1">
      <c r="B49" s="49" t="s">
        <v>34</v>
      </c>
      <c r="C49" s="49"/>
      <c r="D49" s="66">
        <v>262008</v>
      </c>
      <c r="E49" s="57"/>
      <c r="F49" s="66">
        <v>234747</v>
      </c>
    </row>
    <row r="50" spans="2:8" ht="12.75" customHeight="1">
      <c r="B50" s="58" t="s">
        <v>35</v>
      </c>
      <c r="C50" s="41"/>
      <c r="D50" s="51">
        <f>SUM(D44:D49)</f>
        <v>884688</v>
      </c>
      <c r="F50" s="51">
        <f>SUM(F44:F49)</f>
        <v>756660</v>
      </c>
      <c r="G50" s="59"/>
      <c r="H50" s="59"/>
    </row>
    <row r="51" spans="2:8" ht="12.75" customHeight="1">
      <c r="B51" s="49" t="s">
        <v>36</v>
      </c>
      <c r="C51" s="41"/>
      <c r="D51" s="74"/>
      <c r="F51" s="60"/>
      <c r="G51" s="59"/>
      <c r="H51" s="59"/>
    </row>
    <row r="52" spans="2:8" ht="12.75" customHeight="1">
      <c r="B52" s="41" t="s">
        <v>37</v>
      </c>
      <c r="C52" s="41"/>
      <c r="D52" s="56">
        <f>SUM(D50:D51)</f>
        <v>884688</v>
      </c>
      <c r="F52" s="56">
        <f>SUM(F50:F51)</f>
        <v>756660</v>
      </c>
      <c r="G52" s="59"/>
      <c r="H52" s="59"/>
    </row>
    <row r="53" spans="2:8" ht="13.5" customHeight="1" thickBot="1">
      <c r="B53" s="61" t="s">
        <v>38</v>
      </c>
      <c r="C53" s="61"/>
      <c r="D53" s="50">
        <f>D41+D52</f>
        <v>7286317</v>
      </c>
      <c r="F53" s="50">
        <f>F41+F52</f>
        <v>5134410</v>
      </c>
      <c r="G53" s="52"/>
      <c r="H53" s="52"/>
    </row>
    <row r="54" spans="2:8" ht="15" thickTop="1">
      <c r="B54" s="49"/>
      <c r="C54" s="49"/>
      <c r="D54" s="75"/>
      <c r="G54" s="53"/>
      <c r="H54" s="53"/>
    </row>
    <row r="55" spans="2:6" ht="14.25">
      <c r="B55" s="25"/>
      <c r="D55" s="76"/>
      <c r="E55" s="62">
        <f>E53-E29</f>
        <v>0</v>
      </c>
      <c r="F55" s="62">
        <f>F53-F29</f>
        <v>0</v>
      </c>
    </row>
    <row r="58" spans="2:6" ht="14.25">
      <c r="B58" s="3" t="s">
        <v>77</v>
      </c>
      <c r="F58" s="3" t="s">
        <v>79</v>
      </c>
    </row>
    <row r="61" spans="2:6" ht="14.25">
      <c r="B61" s="3" t="s">
        <v>78</v>
      </c>
      <c r="F61" s="3" t="s">
        <v>39</v>
      </c>
    </row>
    <row r="62" ht="14.25">
      <c r="D62" s="64"/>
    </row>
    <row r="64" ht="14.25">
      <c r="B64" s="3" t="s">
        <v>80</v>
      </c>
    </row>
  </sheetData>
  <sheetProtection/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25">
      <selection activeCell="F11" sqref="F11"/>
    </sheetView>
  </sheetViews>
  <sheetFormatPr defaultColWidth="9.140625" defaultRowHeight="12.75"/>
  <cols>
    <col min="1" max="1" width="68.57421875" style="3" customWidth="1"/>
    <col min="2" max="2" width="18.421875" style="3" customWidth="1"/>
    <col min="3" max="3" width="19.28125" style="3" customWidth="1"/>
    <col min="4" max="16384" width="9.140625" style="3" customWidth="1"/>
  </cols>
  <sheetData>
    <row r="1" spans="1:3" ht="15">
      <c r="A1" s="28"/>
      <c r="B1" s="28"/>
      <c r="C1" s="78"/>
    </row>
    <row r="2" spans="1:4" ht="15">
      <c r="A2" s="82" t="s">
        <v>85</v>
      </c>
      <c r="B2" s="83"/>
      <c r="C2" s="83"/>
      <c r="D2" s="83"/>
    </row>
    <row r="3" ht="15">
      <c r="A3" s="79"/>
    </row>
    <row r="4" spans="2:3" ht="15">
      <c r="B4" s="4" t="s">
        <v>76</v>
      </c>
      <c r="C4" s="5" t="s">
        <v>75</v>
      </c>
    </row>
    <row r="5" spans="1:3" ht="15">
      <c r="A5" s="6"/>
      <c r="B5" s="7" t="s">
        <v>83</v>
      </c>
      <c r="C5" s="7" t="s">
        <v>84</v>
      </c>
    </row>
    <row r="6" spans="1:3" ht="15.75" thickBot="1">
      <c r="A6" s="8"/>
      <c r="B6" s="10" t="s">
        <v>0</v>
      </c>
      <c r="C6" s="10" t="s">
        <v>0</v>
      </c>
    </row>
    <row r="7" spans="1:3" ht="14.25">
      <c r="A7" s="11"/>
      <c r="B7" s="8"/>
      <c r="C7" s="8"/>
    </row>
    <row r="8" spans="1:3" ht="14.25">
      <c r="A8" s="8" t="s">
        <v>40</v>
      </c>
      <c r="B8" s="13">
        <v>150260</v>
      </c>
      <c r="C8" s="13">
        <v>111668</v>
      </c>
    </row>
    <row r="9" spans="1:3" ht="14.25">
      <c r="A9" s="8" t="s">
        <v>41</v>
      </c>
      <c r="B9" s="13">
        <v>-56004</v>
      </c>
      <c r="C9" s="13">
        <v>-33342</v>
      </c>
    </row>
    <row r="10" spans="1:3" ht="15">
      <c r="A10" s="14" t="s">
        <v>42</v>
      </c>
      <c r="B10" s="15">
        <f>B8+B9</f>
        <v>94256</v>
      </c>
      <c r="C10" s="15">
        <f>C8+C9</f>
        <v>78326</v>
      </c>
    </row>
    <row r="11" spans="1:3" ht="14.25">
      <c r="A11" s="17"/>
      <c r="B11" s="8"/>
      <c r="C11" s="8"/>
    </row>
    <row r="12" spans="1:3" ht="14.25">
      <c r="A12" s="8" t="s">
        <v>43</v>
      </c>
      <c r="B12" s="13">
        <v>26217</v>
      </c>
      <c r="C12" s="13">
        <v>25604</v>
      </c>
    </row>
    <row r="13" spans="1:3" ht="14.25">
      <c r="A13" s="8" t="s">
        <v>44</v>
      </c>
      <c r="B13" s="13">
        <v>-139</v>
      </c>
      <c r="C13" s="13">
        <v>-102</v>
      </c>
    </row>
    <row r="14" spans="1:3" ht="15">
      <c r="A14" s="14" t="s">
        <v>45</v>
      </c>
      <c r="B14" s="15">
        <f>B12+B13</f>
        <v>26078</v>
      </c>
      <c r="C14" s="15">
        <f>C12+C13</f>
        <v>25502</v>
      </c>
    </row>
    <row r="15" spans="1:3" ht="14.25">
      <c r="A15" s="17"/>
      <c r="B15" s="8"/>
      <c r="C15" s="8"/>
    </row>
    <row r="16" spans="1:3" ht="28.5">
      <c r="A16" s="19" t="s">
        <v>46</v>
      </c>
      <c r="B16" s="13">
        <v>0</v>
      </c>
      <c r="C16" s="13">
        <v>0</v>
      </c>
    </row>
    <row r="17" spans="1:3" ht="57">
      <c r="A17" s="19" t="s">
        <v>47</v>
      </c>
      <c r="B17" s="13">
        <v>791</v>
      </c>
      <c r="C17" s="13">
        <v>651</v>
      </c>
    </row>
    <row r="18" spans="1:3" ht="14.25">
      <c r="A18" s="17" t="s">
        <v>48</v>
      </c>
      <c r="B18" s="13">
        <v>14661</v>
      </c>
      <c r="C18" s="13">
        <v>9822</v>
      </c>
    </row>
    <row r="19" spans="1:3" ht="28.5">
      <c r="A19" s="19" t="s">
        <v>49</v>
      </c>
      <c r="B19" s="13">
        <v>0</v>
      </c>
      <c r="C19" s="13">
        <v>0</v>
      </c>
    </row>
    <row r="20" spans="1:4" ht="14.25">
      <c r="A20" s="17" t="s">
        <v>50</v>
      </c>
      <c r="B20" s="13">
        <v>850</v>
      </c>
      <c r="C20" s="13">
        <v>881</v>
      </c>
      <c r="D20" s="20"/>
    </row>
    <row r="21" spans="1:4" ht="15">
      <c r="A21" s="14" t="s">
        <v>51</v>
      </c>
      <c r="B21" s="16">
        <f>SUM(B10,B14,B16:B20)</f>
        <v>136636</v>
      </c>
      <c r="C21" s="16">
        <f>SUM(C10,C14,C16:C20)</f>
        <v>115182</v>
      </c>
      <c r="D21" s="20"/>
    </row>
    <row r="22" spans="1:3" ht="14.25">
      <c r="A22" s="17"/>
      <c r="B22" s="8"/>
      <c r="C22" s="8"/>
    </row>
    <row r="23" spans="1:3" ht="12" customHeight="1">
      <c r="A23" s="21" t="s">
        <v>52</v>
      </c>
      <c r="B23" s="13">
        <v>-5052</v>
      </c>
      <c r="C23" s="13">
        <v>-3129</v>
      </c>
    </row>
    <row r="24" spans="1:3" ht="12" customHeight="1">
      <c r="A24" s="21" t="s">
        <v>53</v>
      </c>
      <c r="B24" s="13">
        <v>-54686</v>
      </c>
      <c r="C24" s="13">
        <v>-47224</v>
      </c>
    </row>
    <row r="25" spans="1:3" ht="14.25">
      <c r="A25" s="22" t="s">
        <v>54</v>
      </c>
      <c r="B25" s="13">
        <v>-50127</v>
      </c>
      <c r="C25" s="13">
        <v>-42468</v>
      </c>
    </row>
    <row r="26" spans="1:3" ht="15">
      <c r="A26" s="23" t="s">
        <v>55</v>
      </c>
      <c r="B26" s="16">
        <f>SUM(B21:B25)</f>
        <v>26771</v>
      </c>
      <c r="C26" s="16">
        <f>SUM(C21:C25)</f>
        <v>22361</v>
      </c>
    </row>
    <row r="27" spans="1:3" ht="14.25">
      <c r="A27" s="11"/>
      <c r="B27" s="8"/>
      <c r="C27" s="8"/>
    </row>
    <row r="28" spans="1:3" ht="14.25">
      <c r="A28" s="11" t="s">
        <v>56</v>
      </c>
      <c r="B28" s="13">
        <v>-6000</v>
      </c>
      <c r="C28" s="13">
        <v>-3800</v>
      </c>
    </row>
    <row r="29" spans="1:3" ht="15.75" thickBot="1">
      <c r="A29" s="23" t="s">
        <v>57</v>
      </c>
      <c r="B29" s="24">
        <f>SUM(B26:B28)</f>
        <v>20771</v>
      </c>
      <c r="C29" s="24">
        <f>SUM(C26:C28)</f>
        <v>18561</v>
      </c>
    </row>
    <row r="30" spans="1:3" ht="15" thickTop="1">
      <c r="A30" s="25"/>
      <c r="B30" s="26"/>
      <c r="C30" s="26"/>
    </row>
    <row r="31" ht="15">
      <c r="A31" s="27" t="s">
        <v>58</v>
      </c>
    </row>
    <row r="32" ht="14.25">
      <c r="A32" s="3" t="s">
        <v>59</v>
      </c>
    </row>
    <row r="33" spans="1:3" ht="14.25">
      <c r="A33" s="29" t="s">
        <v>60</v>
      </c>
      <c r="B33" s="13">
        <v>0</v>
      </c>
      <c r="C33" s="13">
        <v>0</v>
      </c>
    </row>
    <row r="34" spans="1:3" ht="28.5">
      <c r="A34" s="30" t="s">
        <v>61</v>
      </c>
      <c r="B34" s="13">
        <v>0</v>
      </c>
      <c r="C34" s="13">
        <v>0</v>
      </c>
    </row>
    <row r="35" spans="1:3" ht="14.25">
      <c r="A35" s="31" t="s">
        <v>62</v>
      </c>
      <c r="B35" s="13"/>
      <c r="C35" s="13"/>
    </row>
    <row r="36" spans="1:3" ht="15">
      <c r="A36" s="27" t="s">
        <v>63</v>
      </c>
      <c r="B36" s="32">
        <f>SUM(B33:B35)</f>
        <v>0</v>
      </c>
      <c r="C36" s="32">
        <f>SUM(C33:C35)</f>
        <v>0</v>
      </c>
    </row>
    <row r="37" spans="1:4" ht="15.75" thickBot="1">
      <c r="A37" s="27" t="s">
        <v>64</v>
      </c>
      <c r="B37" s="33">
        <f>B36+B29</f>
        <v>20771</v>
      </c>
      <c r="C37" s="33">
        <f>C36+C29</f>
        <v>18561</v>
      </c>
      <c r="D37" s="18"/>
    </row>
    <row r="38" spans="2:3" ht="15" thickTop="1">
      <c r="B38" s="18"/>
      <c r="C38" s="18"/>
    </row>
    <row r="40" ht="15">
      <c r="A40" s="27" t="s">
        <v>65</v>
      </c>
    </row>
    <row r="41" spans="1:3" ht="14.25">
      <c r="A41" s="29" t="s">
        <v>66</v>
      </c>
      <c r="B41" s="18">
        <v>0</v>
      </c>
      <c r="C41" s="18">
        <v>0</v>
      </c>
    </row>
    <row r="42" spans="1:3" ht="14.25">
      <c r="A42" s="29" t="s">
        <v>67</v>
      </c>
      <c r="B42" s="18">
        <v>0</v>
      </c>
      <c r="C42" s="18">
        <v>0</v>
      </c>
    </row>
    <row r="43" spans="1:3" ht="15">
      <c r="A43" s="27" t="s">
        <v>57</v>
      </c>
      <c r="B43" s="35">
        <f>B29</f>
        <v>20771</v>
      </c>
      <c r="C43" s="35">
        <f>C29</f>
        <v>18561</v>
      </c>
    </row>
    <row r="44" spans="1:3" ht="15">
      <c r="A44" s="27" t="s">
        <v>68</v>
      </c>
      <c r="B44" s="18">
        <f>B29-B43</f>
        <v>0</v>
      </c>
      <c r="C44" s="18">
        <f>C29-C43</f>
        <v>0</v>
      </c>
    </row>
    <row r="45" spans="1:3" ht="14.25">
      <c r="A45" s="29" t="s">
        <v>66</v>
      </c>
      <c r="B45" s="18">
        <v>0</v>
      </c>
      <c r="C45" s="18">
        <v>0</v>
      </c>
    </row>
    <row r="46" spans="1:3" ht="14.25">
      <c r="A46" s="29" t="s">
        <v>67</v>
      </c>
      <c r="B46" s="18">
        <v>0</v>
      </c>
      <c r="C46" s="18">
        <v>0</v>
      </c>
    </row>
    <row r="47" spans="1:3" ht="15">
      <c r="A47" s="27" t="s">
        <v>64</v>
      </c>
      <c r="B47" s="35">
        <f>B37</f>
        <v>20771</v>
      </c>
      <c r="C47" s="35">
        <f>C37</f>
        <v>18561</v>
      </c>
    </row>
    <row r="48" spans="1:3" ht="15">
      <c r="A48" s="27" t="s">
        <v>81</v>
      </c>
      <c r="B48" s="80">
        <f>B47/84049179*1000</f>
        <v>0.24712912424760272</v>
      </c>
      <c r="C48" s="80">
        <f>C47/84049179*1000</f>
        <v>0.22083499471184603</v>
      </c>
    </row>
    <row r="49" spans="1:3" ht="14.25">
      <c r="A49" s="25"/>
      <c r="B49" s="81">
        <f>B37-B47</f>
        <v>0</v>
      </c>
      <c r="C49" s="81">
        <f>C37-C47</f>
        <v>0</v>
      </c>
    </row>
    <row r="51" spans="1:3" ht="14.25">
      <c r="A51" s="3" t="s">
        <v>77</v>
      </c>
      <c r="C51" s="3" t="s">
        <v>79</v>
      </c>
    </row>
    <row r="55" spans="1:3" ht="14.25">
      <c r="A55" s="3" t="s">
        <v>78</v>
      </c>
      <c r="C55" s="3" t="s">
        <v>39</v>
      </c>
    </row>
    <row r="58" ht="14.25">
      <c r="A58" s="3" t="s">
        <v>82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Жакыпова Мундуз Алишеровна</cp:lastModifiedBy>
  <cp:lastPrinted>2014-02-06T03:44:25Z</cp:lastPrinted>
  <dcterms:created xsi:type="dcterms:W3CDTF">1996-10-08T23:32:33Z</dcterms:created>
  <dcterms:modified xsi:type="dcterms:W3CDTF">2014-03-03T13:05:16Z</dcterms:modified>
  <cp:category/>
  <cp:version/>
  <cp:contentType/>
  <cp:contentStatus/>
</cp:coreProperties>
</file>