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'Лист1'!$A$1:$D$100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<sst xmlns="http://schemas.openxmlformats.org/spreadsheetml/2006/main" count="185" uniqueCount="149">
  <si>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</si>
  <si>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</si>
  <si>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</si>
  <si>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</si>
  <si>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</si>
  <si>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</si>
  <si>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</si>
  <si>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</si>
  <si>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</si>
  <si>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</si>
  <si>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</si>
  <si>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</si>
  <si>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</si>
  <si>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</si>
  <si>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</si>
  <si>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</si>
  <si>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</si>
  <si>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</si>
  <si>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</si>
  <si>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</si>
  <si>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</si>
  <si>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</si>
  <si>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</si>
  <si>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</si>
  <si>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</si>
  <si>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</si>
  <si>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</si>
  <si>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</si>
  <si>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</si>
  <si>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</si>
  <si>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</si>
  <si>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</si>
  <si>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</si>
  <si>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</si>
  <si>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</si>
  <si>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</si>
  <si>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</si>
  <si>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</si>
  <si>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</si>
  <si>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</si>
  <si>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</si>
  <si>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</si>
  <si>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</si>
  <si>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</si>
  <si>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</si>
  <si>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</si>
  <si>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</si>
  <si>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</si>
  <si>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</si>
  <si>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</si>
  <si>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</si>
  <si>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</si>
  <si>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</si>
  <si>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</si>
  <si>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</si>
  <si>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</si>
  <si>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</si>
  <si>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</si>
  <si>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</si>
  <si>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</si>
  <si>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</si>
  <si>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</si>
  <si>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</si>
  <si>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</si>
  <si>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</si>
  <si>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</si>
  <si>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</si>
  <si>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</si>
  <si>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</si>
  <si>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</si>
  <si>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</si>
  <si>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</si>
  <si>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</si>
  <si>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</si>
  <si>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</si>
  <si>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</si>
  <si>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</si>
  <si>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</si>
  <si>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</si>
  <si>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</si>
  <si>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</si>
  <si>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</si>
  <si>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</si>
  <si>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</si>
  <si>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</si>
  <si>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</si>
  <si>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</si>
  <si>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</si>
  <si>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</si>
  <si>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</si>
  <si>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</si>
  <si>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</si>
  <si>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</si>
  <si>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</si>
  <si>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</si>
  <si>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</si>
  <si>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</si>
  <si>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</si>
  <si>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</si>
  <si>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</si>
  <si>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</si>
  <si>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</si>
  <si>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</si>
  <si>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</si>
  <si>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</si>
  <si>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</si>
  <si>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</si>
  <si>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</si>
  <si>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</si>
  <si>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</si>
  <si>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</si>
  <si>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</si>
  <si>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</si>
  <si>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</si>
  <si>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</si>
  <si>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</si>
  <si>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</si>
  <si>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Доход(убыток) от операций с финансовыми инструментами</t>
  </si>
  <si>
    <t>Заместитель Председателя Правления</t>
  </si>
  <si>
    <t>Давлетов Б.И.</t>
  </si>
  <si>
    <t>Заместитель Председателя  Правления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</si>
  <si>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</si>
  <si>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</si>
  <si>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</si>
  <si>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</si>
  <si>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</si>
  <si>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</si>
  <si>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</si>
  <si>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</si>
  <si>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</si>
  <si>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</si>
  <si>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</si>
  <si>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</si>
  <si>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</si>
  <si>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</si>
  <si>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</si>
  <si>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</si>
  <si>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</si>
  <si>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</si>
  <si>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</si>
  <si>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</si>
  <si>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</si>
  <si>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</si>
  <si>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>28 февраля  2011 года (включительно)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</si>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</sst>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167" fontId="0" fillId="0" borderId="0" xfId="0" applyNumberFormat="1" applyBorder="1" applyAlignment="1">
      <alignment vertical="top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0" fontId="12" fillId="0" borderId="6" xfId="0" applyNumberFormat="1" applyFont="1" applyBorder="1" applyAlignment="1">
      <alignment horizontal="center" vertical="top" wrapText="1"/>
    </xf>
    <xf numFmtId="170" fontId="12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167" fontId="10" fillId="0" borderId="3" xfId="0" applyNumberFormat="1" applyFont="1" applyBorder="1" applyAlignment="1">
      <alignment horizontal="right" vertical="top"/>
    </xf>
    <xf numFmtId="167" fontId="11" fillId="0" borderId="8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0" fillId="0" borderId="7" xfId="0" applyNumberFormat="1" applyFont="1" applyBorder="1" applyAlignment="1">
      <alignment horizontal="centerContinuous" vertical="top"/>
    </xf>
    <xf numFmtId="167" fontId="10" fillId="0" borderId="8" xfId="0" applyNumberFormat="1" applyFont="1" applyBorder="1" applyAlignment="1">
      <alignment horizontal="centerContinuous" vertical="top"/>
    </xf>
    <xf numFmtId="167" fontId="10" fillId="0" borderId="1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/>
    </xf>
    <xf numFmtId="167" fontId="11" fillId="0" borderId="3" xfId="0" applyNumberFormat="1" applyFont="1" applyBorder="1" applyAlignment="1">
      <alignment/>
    </xf>
    <xf numFmtId="167" fontId="10" fillId="2" borderId="3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centerContinuous" vertical="top"/>
    </xf>
    <xf numFmtId="167" fontId="10" fillId="0" borderId="9" xfId="0" applyNumberFormat="1" applyFont="1" applyBorder="1" applyAlignment="1">
      <alignment horizontal="centerContinuous" vertical="top"/>
    </xf>
    <xf numFmtId="167" fontId="11" fillId="0" borderId="12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horizontal="right" vertical="top"/>
    </xf>
    <xf numFmtId="38" fontId="10" fillId="0" borderId="3" xfId="0" applyNumberFormat="1" applyFont="1" applyBorder="1" applyAlignment="1">
      <alignment horizontal="right" vertical="top"/>
    </xf>
    <xf numFmtId="38" fontId="11" fillId="0" borderId="12" xfId="0" applyNumberFormat="1" applyFont="1" applyBorder="1" applyAlignment="1">
      <alignment vertical="top"/>
    </xf>
    <xf numFmtId="38" fontId="11" fillId="0" borderId="3" xfId="0" applyNumberFormat="1" applyFont="1" applyBorder="1" applyAlignment="1">
      <alignment horizontal="right" vertical="top"/>
    </xf>
    <xf numFmtId="169" fontId="11" fillId="0" borderId="13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246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33</xdr:row>
      <xdr:rowOff>0</xdr:rowOff>
    </xdr:from>
    <xdr:to>
      <xdr:col>1</xdr:col>
      <xdr:colOff>2286000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246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75" zoomScaleNormal="75" zoomScaleSheetLayoutView="75" workbookViewId="0" topLeftCell="A1">
      <selection activeCell="B23" sqref="B23"/>
    </sheetView>
  </sheetViews>
  <sheetFormatPr defaultColWidth="9.00390625" defaultRowHeight="12.75"/>
  <cols>
    <col min="1" max="1" width="6.00390625" style="17" customWidth="1"/>
    <col min="2" max="2" width="84.25390625" style="17" customWidth="1"/>
    <col min="3" max="3" width="21.75390625" style="17" customWidth="1"/>
    <col min="4" max="4" width="24.875" style="17" customWidth="1"/>
    <col min="5" max="5" width="9.875" style="17" customWidth="1"/>
    <col min="6" max="6" width="9.125" style="17" customWidth="1"/>
    <col min="7" max="7" width="9.25390625" style="17" bestFit="1" customWidth="1"/>
    <col min="8" max="16384" width="9.125" style="17" customWidth="1"/>
  </cols>
  <sheetData>
    <row r="1" ht="15.75">
      <c r="D1" s="18" t="s">
        <v>0</v>
      </c>
    </row>
    <row r="2" ht="15">
      <c r="D2" s="19" t="s">
        <v>1</v>
      </c>
    </row>
    <row r="3" ht="15">
      <c r="D3" s="19" t="s">
        <v>2</v>
      </c>
    </row>
    <row r="4" ht="3.75" customHeight="1">
      <c r="D4" s="19"/>
    </row>
    <row r="5" ht="15.75">
      <c r="D5" s="18" t="s">
        <v>3</v>
      </c>
    </row>
    <row r="6" ht="15.75">
      <c r="D6" s="18"/>
    </row>
    <row r="7" spans="1:4" ht="15.75">
      <c r="A7" s="20" t="s">
        <v>148</v>
      </c>
      <c r="B7" s="149"/>
      <c r="C7" s="149"/>
      <c r="D7" s="20"/>
    </row>
    <row r="8" spans="1:4" ht="15.75">
      <c r="A8" s="20" t="s">
        <v>4</v>
      </c>
      <c r="B8" s="149"/>
      <c r="C8" s="149"/>
      <c r="D8" s="20"/>
    </row>
    <row r="9" spans="1:9" ht="15.75">
      <c r="A9" s="16"/>
      <c r="B9" s="150" t="s">
        <v>143</v>
      </c>
      <c r="C9" s="149"/>
      <c r="D9" s="21"/>
      <c r="I9" s="22"/>
    </row>
    <row r="10" spans="1:4" ht="15.75">
      <c r="A10" s="22" t="s">
        <v>144</v>
      </c>
      <c r="B10" s="149"/>
      <c r="C10" s="149"/>
      <c r="D10" s="21"/>
    </row>
    <row r="11" spans="1:4" ht="15.75">
      <c r="A11" s="22"/>
      <c r="B11" s="149"/>
      <c r="C11" s="149"/>
      <c r="D11" s="21"/>
    </row>
    <row r="12" spans="1:4" ht="15.75">
      <c r="A12" s="20"/>
      <c r="B12" s="21"/>
      <c r="C12" s="21"/>
      <c r="D12" s="21"/>
    </row>
    <row r="13" ht="15">
      <c r="A13" s="17" t="s">
        <v>5</v>
      </c>
    </row>
    <row r="14" ht="15.75" thickBot="1"/>
    <row r="15" spans="1:4" ht="19.5" customHeight="1">
      <c r="A15" s="140" t="s">
        <v>6</v>
      </c>
      <c r="B15" s="142" t="s">
        <v>7</v>
      </c>
      <c r="C15" s="24" t="s">
        <v>8</v>
      </c>
      <c r="D15" s="23" t="s">
        <v>34</v>
      </c>
    </row>
    <row r="16" spans="1:4" ht="16.5" thickBot="1">
      <c r="A16" s="141"/>
      <c r="B16" s="143"/>
      <c r="C16" s="71">
        <v>40575</v>
      </c>
      <c r="D16" s="72">
        <v>40210</v>
      </c>
    </row>
    <row r="17" spans="1:4" ht="16.5" thickBot="1">
      <c r="A17" s="25" t="s">
        <v>9</v>
      </c>
      <c r="B17" s="97"/>
      <c r="C17" s="96"/>
      <c r="D17" s="95"/>
    </row>
    <row r="18" spans="1:4" ht="15.75">
      <c r="A18" s="26"/>
      <c r="B18" s="27"/>
      <c r="C18" s="28"/>
      <c r="D18" s="28"/>
    </row>
    <row r="19" spans="1:4" ht="15">
      <c r="A19" s="29">
        <v>1</v>
      </c>
      <c r="B19" s="30" t="s">
        <v>10</v>
      </c>
      <c r="C19" s="31">
        <v>495126</v>
      </c>
      <c r="D19" s="31">
        <v>285269</v>
      </c>
    </row>
    <row r="20" spans="1:4" ht="15">
      <c r="A20" s="29">
        <v>2</v>
      </c>
      <c r="B20" s="30" t="s">
        <v>11</v>
      </c>
      <c r="C20" s="31">
        <v>182593</v>
      </c>
      <c r="D20" s="31">
        <v>175954</v>
      </c>
    </row>
    <row r="21" spans="1:4" ht="15">
      <c r="A21" s="29">
        <v>3</v>
      </c>
      <c r="B21" s="30" t="s">
        <v>12</v>
      </c>
      <c r="C21" s="31">
        <v>1060112</v>
      </c>
      <c r="D21" s="31">
        <v>269067</v>
      </c>
    </row>
    <row r="22" spans="1:4" ht="15">
      <c r="A22" s="29">
        <v>4</v>
      </c>
      <c r="B22" s="30" t="s">
        <v>13</v>
      </c>
      <c r="C22" s="31">
        <v>0</v>
      </c>
      <c r="D22" s="31">
        <v>0</v>
      </c>
    </row>
    <row r="23" spans="1:4" ht="15">
      <c r="A23" s="29">
        <v>5</v>
      </c>
      <c r="B23" s="30" t="s">
        <v>14</v>
      </c>
      <c r="C23" s="31">
        <v>0</v>
      </c>
      <c r="D23" s="31">
        <v>0</v>
      </c>
    </row>
    <row r="24" spans="1:4" ht="15">
      <c r="A24" s="29">
        <v>6</v>
      </c>
      <c r="B24" s="30" t="s">
        <v>15</v>
      </c>
      <c r="C24" s="31">
        <v>0</v>
      </c>
      <c r="D24" s="31">
        <v>0</v>
      </c>
    </row>
    <row r="25" spans="1:4" ht="15.75">
      <c r="A25" s="29">
        <v>7</v>
      </c>
      <c r="B25" s="32" t="s">
        <v>16</v>
      </c>
      <c r="C25" s="33">
        <f>C19+C20+C21+C22+C23+C24</f>
        <v>1737831</v>
      </c>
      <c r="D25" s="33">
        <f>D19+D20+D21+D22+D24</f>
        <v>730290</v>
      </c>
    </row>
    <row r="26" spans="1:4" ht="19.5" customHeight="1">
      <c r="A26" s="29"/>
      <c r="B26" s="34"/>
      <c r="C26" s="31"/>
      <c r="D26" s="31"/>
    </row>
    <row r="27" spans="1:4" ht="15">
      <c r="A27" s="35">
        <v>8</v>
      </c>
      <c r="B27" s="36" t="s">
        <v>17</v>
      </c>
      <c r="C27" s="37"/>
      <c r="D27" s="37">
        <v>0</v>
      </c>
    </row>
    <row r="28" spans="1:4" ht="15">
      <c r="A28" s="35">
        <v>9</v>
      </c>
      <c r="B28" s="36" t="s">
        <v>18</v>
      </c>
      <c r="C28" s="37"/>
      <c r="D28" s="37">
        <v>0</v>
      </c>
    </row>
    <row r="29" spans="1:4" ht="30">
      <c r="A29" s="35">
        <v>10</v>
      </c>
      <c r="B29" s="36" t="s">
        <v>19</v>
      </c>
      <c r="C29" s="37"/>
      <c r="D29" s="37">
        <v>0</v>
      </c>
    </row>
    <row r="30" spans="1:4" ht="15">
      <c r="A30" s="35">
        <v>11</v>
      </c>
      <c r="B30" s="36" t="s">
        <v>20</v>
      </c>
      <c r="C30" s="37">
        <v>3222</v>
      </c>
      <c r="D30" s="37">
        <v>3222</v>
      </c>
    </row>
    <row r="31" spans="1:4" ht="30">
      <c r="A31" s="29">
        <v>12</v>
      </c>
      <c r="B31" s="34" t="s">
        <v>21</v>
      </c>
      <c r="C31" s="31">
        <v>88528</v>
      </c>
      <c r="D31" s="31">
        <v>53136</v>
      </c>
    </row>
    <row r="32" spans="1:4" ht="30">
      <c r="A32" s="35">
        <v>13</v>
      </c>
      <c r="B32" s="38" t="s">
        <v>22</v>
      </c>
      <c r="C32" s="37">
        <v>0</v>
      </c>
      <c r="D32" s="37">
        <v>0</v>
      </c>
    </row>
    <row r="33" spans="1:4" ht="15">
      <c r="A33" s="29">
        <v>14</v>
      </c>
      <c r="B33" s="30" t="s">
        <v>23</v>
      </c>
      <c r="C33" s="31"/>
      <c r="D33" s="31">
        <v>0</v>
      </c>
    </row>
    <row r="34" spans="1:4" ht="15">
      <c r="A34" s="29">
        <v>15</v>
      </c>
      <c r="B34" s="30" t="s">
        <v>24</v>
      </c>
      <c r="C34" s="31">
        <v>2144271</v>
      </c>
      <c r="D34" s="31">
        <v>1430718</v>
      </c>
    </row>
    <row r="35" spans="1:4" ht="15">
      <c r="A35" s="29">
        <v>16</v>
      </c>
      <c r="B35" s="30" t="s">
        <v>25</v>
      </c>
      <c r="C35" s="31">
        <v>-172513</v>
      </c>
      <c r="D35" s="31">
        <v>-151458</v>
      </c>
    </row>
    <row r="36" spans="1:4" ht="15">
      <c r="A36" s="29">
        <v>17</v>
      </c>
      <c r="B36" s="39" t="s">
        <v>26</v>
      </c>
      <c r="C36" s="40">
        <f>SUM(C34:C35)</f>
        <v>1971758</v>
      </c>
      <c r="D36" s="40">
        <v>1279300</v>
      </c>
    </row>
    <row r="37" spans="1:4" ht="15">
      <c r="A37" s="29">
        <v>18</v>
      </c>
      <c r="B37" s="30" t="s">
        <v>27</v>
      </c>
      <c r="C37" s="31">
        <v>55563</v>
      </c>
      <c r="D37" s="31">
        <v>98635</v>
      </c>
    </row>
    <row r="38" spans="1:4" ht="15">
      <c r="A38" s="29">
        <v>19</v>
      </c>
      <c r="B38" s="30" t="s">
        <v>28</v>
      </c>
      <c r="C38" s="31">
        <v>42461</v>
      </c>
      <c r="D38" s="31">
        <v>29017</v>
      </c>
    </row>
    <row r="39" spans="1:4" ht="15">
      <c r="A39" s="29">
        <v>20</v>
      </c>
      <c r="B39" s="30" t="s">
        <v>29</v>
      </c>
      <c r="C39" s="31">
        <v>32342</v>
      </c>
      <c r="D39" s="31">
        <v>4041</v>
      </c>
    </row>
    <row r="40" spans="1:4" ht="15">
      <c r="A40" s="29">
        <v>21</v>
      </c>
      <c r="B40" s="30" t="s">
        <v>30</v>
      </c>
      <c r="C40" s="37">
        <v>0</v>
      </c>
      <c r="D40" s="37">
        <v>0</v>
      </c>
    </row>
    <row r="41" spans="1:4" ht="15">
      <c r="A41" s="29">
        <v>22</v>
      </c>
      <c r="B41" s="30" t="s">
        <v>31</v>
      </c>
      <c r="C41" s="31">
        <v>25048</v>
      </c>
      <c r="D41" s="31">
        <v>15474</v>
      </c>
    </row>
    <row r="42" spans="1:4" ht="15.75" thickBot="1">
      <c r="A42" s="29">
        <v>23</v>
      </c>
      <c r="B42" s="30" t="s">
        <v>32</v>
      </c>
      <c r="C42" s="41">
        <v>628867</v>
      </c>
      <c r="D42" s="41">
        <v>295377</v>
      </c>
    </row>
    <row r="43" spans="1:4" ht="2.25" customHeight="1">
      <c r="A43" s="42"/>
      <c r="B43" s="43"/>
      <c r="C43" s="44"/>
      <c r="D43" s="44">
        <f>D25+D30+D31+D36+D37+D38+D39+D41+D42</f>
        <v>2508492</v>
      </c>
    </row>
    <row r="44" spans="1:4" ht="16.5" thickBot="1">
      <c r="A44" s="29">
        <v>24</v>
      </c>
      <c r="B44" s="32" t="s">
        <v>33</v>
      </c>
      <c r="C44" s="33">
        <f>C25+C30+C31+C36+C37+C38+C39+C41+C42+C33</f>
        <v>4585620</v>
      </c>
      <c r="D44" s="33">
        <f>D25+D30+D31+D33+D36+D37+D38+D39+D41+D42</f>
        <v>2508492</v>
      </c>
    </row>
    <row r="45" spans="1:4" ht="0.75" customHeight="1" hidden="1" thickBot="1">
      <c r="A45" s="45"/>
      <c r="B45" s="46"/>
      <c r="C45" s="47"/>
      <c r="D45" s="47"/>
    </row>
    <row r="46" spans="1:4" ht="3" customHeight="1" hidden="1" thickBot="1">
      <c r="A46" s="48"/>
      <c r="B46" s="49"/>
      <c r="C46" s="50"/>
      <c r="D46" s="50"/>
    </row>
    <row r="47" spans="1:4" ht="17.25" customHeight="1">
      <c r="A47" s="140" t="s">
        <v>6</v>
      </c>
      <c r="B47" s="142" t="s">
        <v>7</v>
      </c>
      <c r="C47" s="24" t="s">
        <v>8</v>
      </c>
      <c r="D47" s="23" t="s">
        <v>34</v>
      </c>
    </row>
    <row r="48" spans="1:4" ht="16.5" thickBot="1">
      <c r="A48" s="141"/>
      <c r="B48" s="143"/>
      <c r="C48" s="71">
        <v>40575</v>
      </c>
      <c r="D48" s="72">
        <v>40210</v>
      </c>
    </row>
    <row r="49" spans="1:4" ht="0.75" customHeight="1" thickBot="1">
      <c r="A49" s="51" t="s">
        <v>35</v>
      </c>
      <c r="B49" s="52"/>
      <c r="C49" s="53"/>
      <c r="D49" s="54"/>
    </row>
    <row r="50" spans="1:4" ht="15.75">
      <c r="A50" s="26"/>
      <c r="B50" s="55"/>
      <c r="C50" s="56"/>
      <c r="D50" s="56"/>
    </row>
    <row r="51" spans="1:4" ht="15">
      <c r="A51" s="29">
        <v>25</v>
      </c>
      <c r="B51" s="30" t="s">
        <v>36</v>
      </c>
      <c r="C51" s="31">
        <v>1723141</v>
      </c>
      <c r="D51" s="31">
        <v>696386</v>
      </c>
    </row>
    <row r="52" spans="1:4" ht="15">
      <c r="A52" s="29">
        <v>26</v>
      </c>
      <c r="B52" s="30" t="s">
        <v>104</v>
      </c>
      <c r="C52" s="31">
        <v>0</v>
      </c>
      <c r="D52" s="31">
        <v>5</v>
      </c>
    </row>
    <row r="53" spans="1:4" ht="15">
      <c r="A53" s="29">
        <v>27</v>
      </c>
      <c r="B53" s="30" t="s">
        <v>37</v>
      </c>
      <c r="C53" s="31">
        <v>772605</v>
      </c>
      <c r="D53" s="31">
        <v>472681</v>
      </c>
    </row>
    <row r="54" spans="1:4" ht="15">
      <c r="A54" s="29">
        <v>28</v>
      </c>
      <c r="B54" s="30" t="s">
        <v>38</v>
      </c>
      <c r="C54" s="31">
        <v>339211</v>
      </c>
      <c r="D54" s="31">
        <v>175210</v>
      </c>
    </row>
    <row r="55" spans="1:4" ht="15">
      <c r="A55" s="29">
        <v>29</v>
      </c>
      <c r="B55" s="30" t="s">
        <v>39</v>
      </c>
      <c r="C55" s="31">
        <v>18453</v>
      </c>
      <c r="D55" s="31">
        <v>190</v>
      </c>
    </row>
    <row r="56" spans="1:4" ht="15.75">
      <c r="A56" s="29">
        <v>30</v>
      </c>
      <c r="B56" s="32" t="s">
        <v>40</v>
      </c>
      <c r="C56" s="33">
        <f>C51+C53+C54+C55+C52</f>
        <v>2853410</v>
      </c>
      <c r="D56" s="33">
        <f>D51+D53+D54+D55+D52</f>
        <v>1344472</v>
      </c>
    </row>
    <row r="57" spans="1:3" ht="15">
      <c r="A57" s="29">
        <v>31</v>
      </c>
      <c r="B57" s="34" t="s">
        <v>108</v>
      </c>
      <c r="C57" s="31">
        <v>5</v>
      </c>
    </row>
    <row r="58" spans="1:4" ht="15">
      <c r="A58" s="29">
        <v>32</v>
      </c>
      <c r="B58" s="30" t="s">
        <v>41</v>
      </c>
      <c r="C58" s="31">
        <v>365312</v>
      </c>
      <c r="D58" s="31">
        <v>216897</v>
      </c>
    </row>
    <row r="59" spans="1:4" ht="15">
      <c r="A59" s="29">
        <v>33</v>
      </c>
      <c r="B59" s="30" t="s">
        <v>42</v>
      </c>
      <c r="C59" s="31">
        <v>30371</v>
      </c>
      <c r="D59" s="31">
        <v>0</v>
      </c>
    </row>
    <row r="60" spans="1:4" ht="15">
      <c r="A60" s="29">
        <v>34</v>
      </c>
      <c r="B60" s="30" t="s">
        <v>43</v>
      </c>
      <c r="C60" s="31">
        <v>0</v>
      </c>
      <c r="D60" s="31">
        <v>1781</v>
      </c>
    </row>
    <row r="61" spans="1:4" ht="30">
      <c r="A61" s="29">
        <v>35</v>
      </c>
      <c r="B61" s="30" t="s">
        <v>105</v>
      </c>
      <c r="C61" s="31">
        <v>159213</v>
      </c>
      <c r="D61" s="31">
        <v>188311</v>
      </c>
    </row>
    <row r="62" spans="1:4" ht="15">
      <c r="A62" s="29">
        <v>36</v>
      </c>
      <c r="B62" s="30" t="s">
        <v>44</v>
      </c>
      <c r="C62" s="31">
        <v>9878</v>
      </c>
      <c r="D62" s="31">
        <v>16044</v>
      </c>
    </row>
    <row r="63" spans="1:4" ht="15">
      <c r="A63" s="29">
        <v>37</v>
      </c>
      <c r="B63" s="30" t="s">
        <v>45</v>
      </c>
      <c r="C63" s="31">
        <v>10007</v>
      </c>
      <c r="D63" s="31">
        <v>7356</v>
      </c>
    </row>
    <row r="64" spans="1:4" ht="15">
      <c r="A64" s="29">
        <v>38</v>
      </c>
      <c r="B64" s="30" t="s">
        <v>46</v>
      </c>
      <c r="C64" s="31">
        <v>660</v>
      </c>
      <c r="D64" s="31">
        <v>616</v>
      </c>
    </row>
    <row r="65" spans="1:4" ht="15">
      <c r="A65" s="29">
        <v>39</v>
      </c>
      <c r="B65" s="30" t="s">
        <v>47</v>
      </c>
      <c r="C65" s="31">
        <v>603179</v>
      </c>
      <c r="D65" s="31">
        <v>244366</v>
      </c>
    </row>
    <row r="66" spans="1:4" ht="15" customHeight="1" thickBot="1">
      <c r="A66" s="45">
        <v>40</v>
      </c>
      <c r="B66" s="57" t="s">
        <v>48</v>
      </c>
      <c r="C66" s="47"/>
      <c r="D66" s="47">
        <v>0</v>
      </c>
    </row>
    <row r="67" spans="1:4" ht="15" hidden="1">
      <c r="A67" s="42"/>
      <c r="B67" s="43"/>
      <c r="C67" s="44"/>
      <c r="D67" s="44"/>
    </row>
    <row r="68" spans="1:4" ht="17.25" customHeight="1" thickBot="1">
      <c r="A68" s="29">
        <v>41</v>
      </c>
      <c r="B68" s="32" t="s">
        <v>49</v>
      </c>
      <c r="C68" s="33">
        <f>C56+C58+C59+C60+C61+C62+C63+C64+C65+C57</f>
        <v>4032035</v>
      </c>
      <c r="D68" s="33">
        <f>D56+D57+D59+D60+D61+D62+D63+D64+D65+D58</f>
        <v>2019843</v>
      </c>
    </row>
    <row r="69" spans="1:4" ht="15.75" hidden="1" thickBot="1">
      <c r="A69" s="45"/>
      <c r="B69" s="58"/>
      <c r="C69" s="47"/>
      <c r="D69" s="47"/>
    </row>
    <row r="70" spans="1:4" ht="16.5" thickBot="1">
      <c r="A70" s="59">
        <v>42</v>
      </c>
      <c r="B70" s="60" t="s">
        <v>107</v>
      </c>
      <c r="C70" s="61"/>
      <c r="D70" s="61"/>
    </row>
    <row r="71" spans="1:4" ht="15.75" hidden="1">
      <c r="A71" s="62"/>
      <c r="B71" s="63"/>
      <c r="C71" s="64"/>
      <c r="D71" s="64"/>
    </row>
    <row r="72" spans="1:4" ht="16.5" thickBot="1">
      <c r="A72" s="25" t="s">
        <v>50</v>
      </c>
      <c r="B72" s="65"/>
      <c r="C72" s="66"/>
      <c r="D72" s="66"/>
    </row>
    <row r="73" spans="1:4" ht="15">
      <c r="A73" s="42"/>
      <c r="B73" s="67"/>
      <c r="C73" s="44"/>
      <c r="D73" s="44"/>
    </row>
    <row r="74" spans="1:4" ht="15">
      <c r="A74" s="29">
        <v>43</v>
      </c>
      <c r="B74" s="30" t="s">
        <v>51</v>
      </c>
      <c r="C74" s="31">
        <v>420196</v>
      </c>
      <c r="D74" s="31">
        <v>160862</v>
      </c>
    </row>
    <row r="75" spans="1:4" ht="15">
      <c r="A75" s="29">
        <v>44</v>
      </c>
      <c r="B75" s="30" t="s">
        <v>52</v>
      </c>
      <c r="C75" s="31">
        <v>50</v>
      </c>
      <c r="D75" s="31">
        <v>50</v>
      </c>
    </row>
    <row r="76" spans="1:4" ht="15">
      <c r="A76" s="29">
        <v>45</v>
      </c>
      <c r="B76" s="30" t="s">
        <v>53</v>
      </c>
      <c r="C76" s="31">
        <v>0</v>
      </c>
      <c r="D76" s="31">
        <v>0</v>
      </c>
    </row>
    <row r="77" spans="1:4" ht="15">
      <c r="A77" s="29">
        <v>46</v>
      </c>
      <c r="B77" s="30" t="s">
        <v>54</v>
      </c>
      <c r="C77" s="31">
        <v>0</v>
      </c>
      <c r="D77" s="31">
        <v>0</v>
      </c>
    </row>
    <row r="78" spans="1:4" ht="15">
      <c r="A78" s="29">
        <v>47</v>
      </c>
      <c r="B78" s="30" t="s">
        <v>55</v>
      </c>
      <c r="C78" s="31">
        <v>0</v>
      </c>
      <c r="D78" s="31">
        <v>0</v>
      </c>
    </row>
    <row r="79" spans="1:4" ht="15">
      <c r="A79" s="29">
        <v>48</v>
      </c>
      <c r="B79" s="30" t="s">
        <v>56</v>
      </c>
      <c r="C79" s="31">
        <v>55</v>
      </c>
      <c r="D79" s="31">
        <v>3283</v>
      </c>
    </row>
    <row r="80" spans="1:4" ht="15">
      <c r="A80" s="29">
        <v>49</v>
      </c>
      <c r="B80" s="30" t="s">
        <v>57</v>
      </c>
      <c r="C80" s="31">
        <v>0</v>
      </c>
      <c r="D80" s="31">
        <v>0</v>
      </c>
    </row>
    <row r="81" spans="1:4" ht="15">
      <c r="A81" s="29">
        <v>50</v>
      </c>
      <c r="B81" s="30" t="s">
        <v>58</v>
      </c>
      <c r="C81" s="31">
        <v>0</v>
      </c>
      <c r="D81" s="31">
        <v>0</v>
      </c>
    </row>
    <row r="82" spans="1:4" ht="15">
      <c r="A82" s="29">
        <v>51</v>
      </c>
      <c r="B82" s="30" t="s">
        <v>59</v>
      </c>
      <c r="C82" s="31">
        <v>133284</v>
      </c>
      <c r="D82" s="31">
        <v>324455</v>
      </c>
    </row>
    <row r="83" spans="1:3" ht="15.75" thickBot="1">
      <c r="A83" s="29">
        <v>52</v>
      </c>
      <c r="B83" s="30" t="s">
        <v>60</v>
      </c>
      <c r="C83" s="31"/>
    </row>
    <row r="84" spans="1:4" ht="0.75" customHeight="1">
      <c r="A84" s="42">
        <v>53</v>
      </c>
      <c r="B84" s="43"/>
      <c r="C84" s="44">
        <f>C85</f>
        <v>553585</v>
      </c>
      <c r="D84" s="44"/>
    </row>
    <row r="85" spans="1:4" ht="15.75">
      <c r="A85" s="29">
        <v>53</v>
      </c>
      <c r="B85" s="32" t="s">
        <v>61</v>
      </c>
      <c r="C85" s="33">
        <f>C74+C75+C76+C77+C78+C79+C80+C81+C82</f>
        <v>553585</v>
      </c>
      <c r="D85" s="33">
        <f>D74+D75+D76+D79+D82+D81</f>
        <v>488650</v>
      </c>
    </row>
    <row r="86" spans="1:4" ht="1.5" customHeight="1" thickBot="1">
      <c r="A86" s="45">
        <v>54</v>
      </c>
      <c r="B86" s="46"/>
      <c r="C86" s="47"/>
      <c r="D86" s="47"/>
    </row>
    <row r="87" spans="1:4" ht="0.75" customHeight="1">
      <c r="A87" s="29"/>
      <c r="B87" s="34"/>
      <c r="C87" s="31"/>
      <c r="D87" s="31"/>
    </row>
    <row r="88" spans="1:4" ht="21" customHeight="1">
      <c r="A88" s="29">
        <v>54</v>
      </c>
      <c r="B88" s="32" t="s">
        <v>62</v>
      </c>
      <c r="C88" s="33">
        <f>C68+C85</f>
        <v>4585620</v>
      </c>
      <c r="D88" s="33">
        <f>D68+D85</f>
        <v>2508493</v>
      </c>
    </row>
    <row r="89" spans="1:4" ht="1.5" customHeight="1" thickBot="1">
      <c r="A89" s="58"/>
      <c r="B89" s="58"/>
      <c r="C89" s="47"/>
      <c r="D89" s="47"/>
    </row>
    <row r="90" spans="1:4" ht="2.25" customHeight="1">
      <c r="A90" s="49"/>
      <c r="B90" s="49"/>
      <c r="C90" s="50"/>
      <c r="D90" s="50"/>
    </row>
    <row r="91" ht="11.25" customHeight="1"/>
    <row r="92" spans="2:4" ht="15">
      <c r="B92" s="17" t="s">
        <v>118</v>
      </c>
      <c r="D92" s="17" t="s">
        <v>119</v>
      </c>
    </row>
    <row r="94" ht="2.25" customHeight="1"/>
    <row r="95" spans="2:4" ht="15">
      <c r="B95" s="17" t="s">
        <v>113</v>
      </c>
      <c r="D95" s="17" t="s">
        <v>115</v>
      </c>
    </row>
    <row r="97" ht="15">
      <c r="B97" s="69" t="s">
        <v>112</v>
      </c>
    </row>
  </sheetData>
  <mergeCells count="4">
    <mergeCell ref="A15:A16"/>
    <mergeCell ref="B15:B16"/>
    <mergeCell ref="A47:A48"/>
    <mergeCell ref="B47:B48"/>
  </mergeCells>
  <printOptions/>
  <pageMargins left="0.75" right="0.75" top="0.22" bottom="0.28" header="0.23" footer="0.2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workbookViewId="0" topLeftCell="A1">
      <selection activeCell="A8" sqref="A8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9" customWidth="1"/>
    <col min="4" max="4" width="21.875" style="109" customWidth="1"/>
  </cols>
  <sheetData>
    <row r="1" ht="12.75">
      <c r="D1" s="110" t="s">
        <v>63</v>
      </c>
    </row>
    <row r="2" ht="12.75">
      <c r="D2" s="111" t="s">
        <v>1</v>
      </c>
    </row>
    <row r="3" ht="12.75">
      <c r="D3" s="111" t="s">
        <v>2</v>
      </c>
    </row>
    <row r="5" ht="12.75">
      <c r="D5" s="110" t="s">
        <v>64</v>
      </c>
    </row>
    <row r="6" spans="1:4" ht="15.75">
      <c r="A6" s="20" t="s">
        <v>145</v>
      </c>
      <c r="B6" s="21"/>
      <c r="C6" s="112"/>
      <c r="D6" s="112"/>
    </row>
    <row r="7" spans="1:4" ht="15.75">
      <c r="A7" s="16"/>
      <c r="B7" s="20" t="s">
        <v>143</v>
      </c>
      <c r="C7" s="112"/>
      <c r="D7" s="112"/>
    </row>
    <row r="8" spans="1:4" ht="15.75">
      <c r="A8" s="22" t="s">
        <v>144</v>
      </c>
      <c r="B8" s="21"/>
      <c r="C8" s="112"/>
      <c r="D8" s="112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4" t="s">
        <v>6</v>
      </c>
      <c r="B12" s="146" t="s">
        <v>7</v>
      </c>
      <c r="C12" s="113" t="s">
        <v>8</v>
      </c>
      <c r="D12" s="114" t="s">
        <v>34</v>
      </c>
    </row>
    <row r="13" spans="1:4" ht="13.5" thickBot="1">
      <c r="A13" s="145"/>
      <c r="B13" s="147"/>
      <c r="C13" s="115">
        <v>40575</v>
      </c>
      <c r="D13" s="116">
        <v>40210</v>
      </c>
    </row>
    <row r="14" spans="1:4" ht="13.5" thickBot="1">
      <c r="A14" s="84"/>
      <c r="B14" s="76" t="s">
        <v>137</v>
      </c>
      <c r="C14" s="117"/>
      <c r="D14" s="118"/>
    </row>
    <row r="15" spans="1:4" ht="12.75">
      <c r="A15" s="85">
        <v>1</v>
      </c>
      <c r="B15" s="8" t="s">
        <v>65</v>
      </c>
      <c r="C15" s="108">
        <v>1637</v>
      </c>
      <c r="D15" s="119">
        <v>393</v>
      </c>
    </row>
    <row r="16" spans="1:4" ht="12.75">
      <c r="A16" s="85">
        <v>2</v>
      </c>
      <c r="B16" s="10" t="s">
        <v>66</v>
      </c>
      <c r="C16" s="108">
        <v>0</v>
      </c>
      <c r="D16" s="119"/>
    </row>
    <row r="17" spans="1:4" ht="12.75">
      <c r="A17" s="85">
        <v>3</v>
      </c>
      <c r="B17" s="10" t="s">
        <v>67</v>
      </c>
      <c r="C17" s="108">
        <v>97</v>
      </c>
      <c r="D17" s="119">
        <v>196</v>
      </c>
    </row>
    <row r="18" spans="1:4" ht="12.75">
      <c r="A18" s="85">
        <v>4</v>
      </c>
      <c r="B18" s="10" t="s">
        <v>68</v>
      </c>
      <c r="C18" s="108">
        <v>0</v>
      </c>
      <c r="D18" s="119">
        <v>0</v>
      </c>
    </row>
    <row r="19" spans="1:4" ht="12.75">
      <c r="A19" s="85">
        <v>5</v>
      </c>
      <c r="B19" s="10" t="s">
        <v>69</v>
      </c>
      <c r="C19" s="108">
        <v>0</v>
      </c>
      <c r="D19" s="119">
        <v>0</v>
      </c>
    </row>
    <row r="20" spans="1:4" ht="12.75">
      <c r="A20" s="85">
        <v>6</v>
      </c>
      <c r="B20" s="10" t="s">
        <v>109</v>
      </c>
      <c r="C20" s="108">
        <v>68580</v>
      </c>
      <c r="D20" s="119">
        <v>56215</v>
      </c>
    </row>
    <row r="21" spans="1:4" ht="13.5" thickBot="1">
      <c r="A21" s="86">
        <v>7</v>
      </c>
      <c r="B21" s="11" t="s">
        <v>70</v>
      </c>
      <c r="C21" s="120">
        <f>SUM(C15:C20)</f>
        <v>70314</v>
      </c>
      <c r="D21" s="121">
        <f>D15+D16+D17+D19+D20+D18</f>
        <v>56804</v>
      </c>
    </row>
    <row r="22" spans="1:4" ht="13.5" thickBot="1">
      <c r="A22" s="87"/>
      <c r="B22" s="76" t="s">
        <v>138</v>
      </c>
      <c r="C22" s="122"/>
      <c r="D22" s="123"/>
    </row>
    <row r="23" spans="1:4" ht="16.5" customHeight="1">
      <c r="A23" s="99">
        <v>8</v>
      </c>
      <c r="B23" s="100" t="s">
        <v>71</v>
      </c>
      <c r="C23" s="124">
        <v>2358</v>
      </c>
      <c r="D23" s="124">
        <v>1551</v>
      </c>
    </row>
    <row r="24" spans="1:4" ht="24.75" customHeight="1">
      <c r="A24" s="75">
        <v>9</v>
      </c>
      <c r="B24" s="10" t="s">
        <v>142</v>
      </c>
      <c r="C24" s="119">
        <v>1</v>
      </c>
      <c r="D24" s="119">
        <v>463</v>
      </c>
    </row>
    <row r="25" spans="1:4" ht="24.75" customHeight="1">
      <c r="A25" s="75">
        <v>10</v>
      </c>
      <c r="B25" s="10" t="s">
        <v>116</v>
      </c>
      <c r="C25" s="119">
        <v>278</v>
      </c>
      <c r="D25" s="119">
        <v>0</v>
      </c>
    </row>
    <row r="26" spans="1:4" ht="12.75">
      <c r="A26" s="75">
        <v>11</v>
      </c>
      <c r="B26" s="10" t="s">
        <v>72</v>
      </c>
      <c r="C26" s="119">
        <v>9699</v>
      </c>
      <c r="D26" s="119">
        <v>6960</v>
      </c>
    </row>
    <row r="27" spans="1:4" ht="12.75">
      <c r="A27" s="75">
        <v>12</v>
      </c>
      <c r="B27" s="10" t="s">
        <v>73</v>
      </c>
      <c r="C27" s="119">
        <v>3953</v>
      </c>
      <c r="D27" s="119">
        <v>3134</v>
      </c>
    </row>
    <row r="28" spans="1:4" ht="12.75">
      <c r="A28" s="75">
        <v>13</v>
      </c>
      <c r="B28" s="10" t="s">
        <v>141</v>
      </c>
      <c r="C28" s="119">
        <v>3033</v>
      </c>
      <c r="D28" s="119">
        <v>1456</v>
      </c>
    </row>
    <row r="29" spans="1:4" ht="12.75">
      <c r="A29" s="75">
        <v>14</v>
      </c>
      <c r="B29" s="12" t="s">
        <v>69</v>
      </c>
      <c r="C29" s="119">
        <v>50</v>
      </c>
      <c r="D29" s="119">
        <v>0</v>
      </c>
    </row>
    <row r="30" spans="1:4" ht="25.5">
      <c r="A30" s="75">
        <v>15</v>
      </c>
      <c r="B30" s="10" t="s">
        <v>74</v>
      </c>
      <c r="C30" s="119">
        <v>0</v>
      </c>
      <c r="D30" s="119">
        <v>8</v>
      </c>
    </row>
    <row r="31" spans="1:4" ht="12.75">
      <c r="A31" s="75">
        <v>16</v>
      </c>
      <c r="B31" s="10" t="s">
        <v>103</v>
      </c>
      <c r="C31" s="119">
        <v>23</v>
      </c>
      <c r="D31" s="119">
        <v>0</v>
      </c>
    </row>
    <row r="32" spans="1:4" ht="12.75">
      <c r="A32" s="75">
        <v>17</v>
      </c>
      <c r="B32" s="10" t="s">
        <v>75</v>
      </c>
      <c r="C32" s="119">
        <v>4</v>
      </c>
      <c r="D32" s="119">
        <v>26</v>
      </c>
    </row>
    <row r="33" spans="1:4" ht="12.75">
      <c r="A33" s="75">
        <v>18</v>
      </c>
      <c r="B33" s="13" t="s">
        <v>76</v>
      </c>
      <c r="C33" s="125">
        <f>C23+C24+C25+C26+C27+C28+C29+C30+C32+C31</f>
        <v>19399</v>
      </c>
      <c r="D33" s="125">
        <f>D23+D24+D26+D27+D28+D29+D30+D32+D31</f>
        <v>13598</v>
      </c>
    </row>
    <row r="34" spans="1:4" ht="12.75">
      <c r="A34" s="75">
        <v>19</v>
      </c>
      <c r="B34" s="13" t="s">
        <v>77</v>
      </c>
      <c r="C34" s="125">
        <f>C21-C33</f>
        <v>50915</v>
      </c>
      <c r="D34" s="125">
        <f>D21-D33</f>
        <v>43206</v>
      </c>
    </row>
    <row r="35" spans="1:4" ht="17.25" customHeight="1">
      <c r="A35" s="75">
        <v>20</v>
      </c>
      <c r="B35" s="78" t="s">
        <v>135</v>
      </c>
      <c r="C35" s="119">
        <v>-2299</v>
      </c>
      <c r="D35" s="119">
        <v>-301</v>
      </c>
    </row>
    <row r="36" spans="1:4" ht="12.75">
      <c r="A36" s="75">
        <v>21</v>
      </c>
      <c r="B36" s="13" t="s">
        <v>78</v>
      </c>
      <c r="C36" s="125">
        <f>C34+C35</f>
        <v>48616</v>
      </c>
      <c r="D36" s="125">
        <f>D34+D35</f>
        <v>42905</v>
      </c>
    </row>
    <row r="37" spans="1:4" ht="13.5" thickBot="1">
      <c r="A37" s="98"/>
      <c r="B37" s="101"/>
      <c r="C37" s="126"/>
      <c r="D37" s="126"/>
    </row>
    <row r="38" spans="1:4" ht="21.75" customHeight="1">
      <c r="A38" s="144" t="s">
        <v>6</v>
      </c>
      <c r="B38" s="148" t="s">
        <v>7</v>
      </c>
      <c r="C38" s="127" t="s">
        <v>102</v>
      </c>
      <c r="D38" s="127" t="s">
        <v>34</v>
      </c>
    </row>
    <row r="39" spans="1:4" ht="16.5" customHeight="1" thickBot="1">
      <c r="A39" s="145"/>
      <c r="B39" s="145"/>
      <c r="C39" s="116">
        <v>40575</v>
      </c>
      <c r="D39" s="116">
        <v>40210</v>
      </c>
    </row>
    <row r="40" spans="1:4" ht="12.75">
      <c r="A40" s="103"/>
      <c r="B40" s="89" t="s">
        <v>136</v>
      </c>
      <c r="C40" s="128"/>
      <c r="D40" s="128"/>
    </row>
    <row r="41" spans="1:4" ht="12.75">
      <c r="A41" s="85">
        <v>22</v>
      </c>
      <c r="B41" s="10" t="s">
        <v>80</v>
      </c>
      <c r="C41" s="119">
        <v>21912</v>
      </c>
      <c r="D41" s="119">
        <v>15707</v>
      </c>
    </row>
    <row r="42" spans="1:4" ht="25.5">
      <c r="A42" s="85">
        <v>23</v>
      </c>
      <c r="B42" s="10" t="s">
        <v>106</v>
      </c>
      <c r="C42" s="119">
        <v>11685</v>
      </c>
      <c r="D42" s="119">
        <v>7482</v>
      </c>
    </row>
    <row r="43" spans="1:4" ht="12.75">
      <c r="A43" s="85">
        <v>24</v>
      </c>
      <c r="B43" s="10" t="s">
        <v>117</v>
      </c>
      <c r="C43" s="119">
        <v>1770</v>
      </c>
      <c r="D43" s="119">
        <v>0</v>
      </c>
    </row>
    <row r="44" spans="1:4" ht="25.5">
      <c r="A44" s="85">
        <v>25</v>
      </c>
      <c r="B44" s="78" t="s">
        <v>131</v>
      </c>
      <c r="C44" s="119">
        <v>-8605</v>
      </c>
      <c r="D44" s="119">
        <v>-3391</v>
      </c>
    </row>
    <row r="45" spans="1:4" ht="12.75">
      <c r="A45" s="85">
        <v>26</v>
      </c>
      <c r="B45" s="10" t="s">
        <v>81</v>
      </c>
      <c r="C45" s="119">
        <v>3601</v>
      </c>
      <c r="D45" s="119">
        <v>5200</v>
      </c>
    </row>
    <row r="46" spans="1:4" ht="12.75">
      <c r="A46" s="85"/>
      <c r="B46" s="80" t="s">
        <v>139</v>
      </c>
      <c r="C46" s="125"/>
      <c r="D46" s="125"/>
    </row>
    <row r="47" spans="1:4" ht="12.75">
      <c r="A47" s="85">
        <v>27</v>
      </c>
      <c r="B47" s="78" t="s">
        <v>126</v>
      </c>
      <c r="C47" s="119">
        <v>-6</v>
      </c>
      <c r="D47" s="119">
        <v>-128</v>
      </c>
    </row>
    <row r="48" spans="1:4" ht="12.75">
      <c r="A48" s="85">
        <v>28</v>
      </c>
      <c r="B48" s="81" t="s">
        <v>128</v>
      </c>
      <c r="C48" s="125">
        <f>SUM(C41:C47)</f>
        <v>30357</v>
      </c>
      <c r="D48" s="125">
        <f>SUM(D41:D47)</f>
        <v>24870</v>
      </c>
    </row>
    <row r="49" spans="1:4" ht="12.75">
      <c r="A49" s="85"/>
      <c r="B49" s="80" t="s">
        <v>79</v>
      </c>
      <c r="C49" s="125">
        <f>C36+C48</f>
        <v>78973</v>
      </c>
      <c r="D49" s="125">
        <f>D36+D48</f>
        <v>67775</v>
      </c>
    </row>
    <row r="50" spans="1:4" ht="12.75">
      <c r="A50" s="83"/>
      <c r="B50" s="82" t="s">
        <v>140</v>
      </c>
      <c r="C50" s="129">
        <f>SUM(C51:C57)</f>
        <v>67371</v>
      </c>
      <c r="D50" s="129">
        <f>SUM(D51:D57)</f>
        <v>54182</v>
      </c>
    </row>
    <row r="51" spans="1:4" ht="12.75">
      <c r="A51" s="85">
        <v>29</v>
      </c>
      <c r="B51" s="10" t="s">
        <v>82</v>
      </c>
      <c r="C51" s="130">
        <v>36230</v>
      </c>
      <c r="D51" s="119">
        <v>33669</v>
      </c>
    </row>
    <row r="52" spans="1:4" ht="12.75">
      <c r="A52" s="85">
        <v>30</v>
      </c>
      <c r="B52" s="10" t="s">
        <v>83</v>
      </c>
      <c r="C52" s="130">
        <v>4407</v>
      </c>
      <c r="D52" s="119">
        <v>3646</v>
      </c>
    </row>
    <row r="53" spans="1:4" ht="12.75">
      <c r="A53" s="85">
        <v>31</v>
      </c>
      <c r="B53" s="10" t="s">
        <v>84</v>
      </c>
      <c r="C53" s="119">
        <v>13571</v>
      </c>
      <c r="D53" s="119">
        <v>9199</v>
      </c>
    </row>
    <row r="54" spans="1:4" ht="12.75">
      <c r="A54" s="85">
        <v>32</v>
      </c>
      <c r="B54" s="10" t="s">
        <v>85</v>
      </c>
      <c r="C54" s="119">
        <v>10809</v>
      </c>
      <c r="D54" s="119">
        <v>5655</v>
      </c>
    </row>
    <row r="55" spans="1:4" ht="12.75">
      <c r="A55" s="85">
        <v>33</v>
      </c>
      <c r="B55" s="10" t="s">
        <v>86</v>
      </c>
      <c r="C55" s="130">
        <v>210</v>
      </c>
      <c r="D55" s="119">
        <v>94</v>
      </c>
    </row>
    <row r="56" spans="1:4" ht="12.75">
      <c r="A56" s="85">
        <v>34</v>
      </c>
      <c r="B56" s="10" t="s">
        <v>87</v>
      </c>
      <c r="C56" s="130">
        <v>1953</v>
      </c>
      <c r="D56" s="119">
        <v>1744</v>
      </c>
    </row>
    <row r="57" spans="1:4" ht="13.5" thickBot="1">
      <c r="A57" s="85">
        <v>35</v>
      </c>
      <c r="B57" s="10" t="s">
        <v>88</v>
      </c>
      <c r="C57" s="130">
        <v>191</v>
      </c>
      <c r="D57" s="119">
        <v>175</v>
      </c>
    </row>
    <row r="58" spans="1:4" ht="26.25" thickBot="1">
      <c r="A58" s="104">
        <v>36</v>
      </c>
      <c r="B58" s="105" t="s">
        <v>89</v>
      </c>
      <c r="C58" s="131">
        <f>C49-C50</f>
        <v>11602</v>
      </c>
      <c r="D58" s="131">
        <f>D49-D50</f>
        <v>13593</v>
      </c>
    </row>
    <row r="59" spans="1:4" ht="13.5" thickBot="1">
      <c r="A59" s="102"/>
      <c r="B59" s="76" t="s">
        <v>90</v>
      </c>
      <c r="C59" s="132"/>
      <c r="D59" s="133"/>
    </row>
    <row r="60" spans="1:4" ht="12.75">
      <c r="A60" s="75">
        <v>37</v>
      </c>
      <c r="B60" s="10" t="s">
        <v>91</v>
      </c>
      <c r="C60" s="108">
        <v>-1400</v>
      </c>
      <c r="D60" s="119">
        <v>-1066</v>
      </c>
    </row>
    <row r="61" spans="1:4" ht="12.75">
      <c r="A61" s="75">
        <v>38</v>
      </c>
      <c r="B61" s="10" t="s">
        <v>92</v>
      </c>
      <c r="C61" s="108">
        <v>-200</v>
      </c>
      <c r="D61" s="119"/>
    </row>
    <row r="62" spans="1:4" ht="12.75">
      <c r="A62" s="75">
        <v>39</v>
      </c>
      <c r="B62" s="13" t="s">
        <v>93</v>
      </c>
      <c r="C62" s="134">
        <f>C60+C61</f>
        <v>-1600</v>
      </c>
      <c r="D62" s="125">
        <f>D60+D61</f>
        <v>-1066</v>
      </c>
    </row>
    <row r="63" spans="1:4" ht="12.75">
      <c r="A63" s="75">
        <v>40</v>
      </c>
      <c r="B63" s="10" t="s">
        <v>94</v>
      </c>
      <c r="C63" s="108">
        <f>C58+C62</f>
        <v>10002</v>
      </c>
      <c r="D63" s="119">
        <f>D58+D62</f>
        <v>12527</v>
      </c>
    </row>
    <row r="64" spans="1:4" ht="12.75">
      <c r="A64" s="75">
        <v>41</v>
      </c>
      <c r="B64" s="10" t="s">
        <v>95</v>
      </c>
      <c r="C64" s="135">
        <v>0</v>
      </c>
      <c r="D64" s="136">
        <v>0</v>
      </c>
    </row>
    <row r="65" spans="1:4" ht="12.75">
      <c r="A65" s="75">
        <v>42</v>
      </c>
      <c r="B65" s="10" t="s">
        <v>96</v>
      </c>
      <c r="C65" s="135">
        <v>0</v>
      </c>
      <c r="D65" s="136">
        <v>0</v>
      </c>
    </row>
    <row r="66" spans="1:4" ht="13.5" thickBot="1">
      <c r="A66" s="75">
        <v>43</v>
      </c>
      <c r="B66" s="13" t="s">
        <v>97</v>
      </c>
      <c r="C66" s="137">
        <f>SUM(C63:C65)</f>
        <v>10002</v>
      </c>
      <c r="D66" s="138">
        <f>SUM(D63:D65)</f>
        <v>12527</v>
      </c>
    </row>
    <row r="67" spans="1:4" ht="13.5" thickBot="1">
      <c r="A67" s="94">
        <v>44</v>
      </c>
      <c r="B67" s="93" t="s">
        <v>98</v>
      </c>
      <c r="C67" s="139">
        <f>C66/84049179*1000</f>
        <v>0.11900175729259652</v>
      </c>
      <c r="D67" s="139">
        <f>D66/32182352*1000</f>
        <v>0.3892506054249857</v>
      </c>
    </row>
    <row r="70" spans="2:4" ht="12.75">
      <c r="B70" t="s">
        <v>118</v>
      </c>
      <c r="D70" s="109" t="s">
        <v>119</v>
      </c>
    </row>
    <row r="73" spans="2:4" ht="12.75">
      <c r="B73" t="s">
        <v>114</v>
      </c>
      <c r="D73" s="109" t="s">
        <v>115</v>
      </c>
    </row>
    <row r="75" ht="12.75">
      <c r="B75" s="68" t="s">
        <v>111</v>
      </c>
    </row>
  </sheetData>
  <mergeCells count="4">
    <mergeCell ref="A12:A13"/>
    <mergeCell ref="B12:B13"/>
    <mergeCell ref="A38:A39"/>
    <mergeCell ref="B38:B39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11" sqref="B11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20" t="s">
        <v>146</v>
      </c>
      <c r="B7" s="21"/>
      <c r="C7" s="7"/>
      <c r="D7" s="7"/>
    </row>
    <row r="8" spans="1:4" ht="15.75">
      <c r="A8" s="16"/>
      <c r="B8" s="20" t="s">
        <v>143</v>
      </c>
      <c r="C8" s="7"/>
      <c r="D8" s="7"/>
    </row>
    <row r="9" spans="1:4" ht="15.75">
      <c r="A9" s="22" t="s">
        <v>147</v>
      </c>
      <c r="B9" s="21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4" t="s">
        <v>6</v>
      </c>
      <c r="B15" s="146" t="s">
        <v>7</v>
      </c>
      <c r="C15" s="5" t="s">
        <v>8</v>
      </c>
      <c r="D15" s="4" t="s">
        <v>34</v>
      </c>
    </row>
    <row r="16" spans="1:4" ht="12.75" customHeight="1" thickBot="1">
      <c r="A16" s="145"/>
      <c r="B16" s="147"/>
      <c r="C16" s="73">
        <v>40575</v>
      </c>
      <c r="D16" s="74">
        <v>40210</v>
      </c>
    </row>
    <row r="17" spans="1:4" ht="12.75">
      <c r="A17" s="88"/>
      <c r="B17" s="79"/>
      <c r="C17" s="92"/>
      <c r="D17" s="92"/>
    </row>
    <row r="18" spans="1:4" ht="12.75">
      <c r="A18" s="85">
        <v>1</v>
      </c>
      <c r="B18" s="78" t="s">
        <v>121</v>
      </c>
      <c r="C18" s="77">
        <v>70314</v>
      </c>
      <c r="D18" s="14">
        <v>56804</v>
      </c>
    </row>
    <row r="19" spans="1:4" ht="12.75">
      <c r="A19" s="85">
        <v>2</v>
      </c>
      <c r="B19" s="78" t="s">
        <v>122</v>
      </c>
      <c r="C19" s="77">
        <v>-19399</v>
      </c>
      <c r="D19" s="14">
        <v>-13598</v>
      </c>
    </row>
    <row r="20" spans="1:4" ht="38.25">
      <c r="A20" s="85">
        <v>3</v>
      </c>
      <c r="B20" s="13" t="s">
        <v>123</v>
      </c>
      <c r="C20" s="14">
        <f>C18+C19</f>
        <v>50915</v>
      </c>
      <c r="D20" s="14">
        <f>D18+D19</f>
        <v>43206</v>
      </c>
    </row>
    <row r="21" spans="1:4" ht="25.5">
      <c r="A21" s="85">
        <v>4</v>
      </c>
      <c r="B21" s="78" t="s">
        <v>132</v>
      </c>
      <c r="C21" s="9">
        <v>-2299</v>
      </c>
      <c r="D21" s="9">
        <v>-301</v>
      </c>
    </row>
    <row r="22" spans="1:4" ht="12.75">
      <c r="A22" s="85">
        <v>5</v>
      </c>
      <c r="B22" s="81" t="s">
        <v>127</v>
      </c>
      <c r="C22" s="14">
        <f>C20+C21</f>
        <v>48616</v>
      </c>
      <c r="D22" s="14">
        <f>D20+D21</f>
        <v>42905</v>
      </c>
    </row>
    <row r="23" spans="1:4" ht="28.5" customHeight="1">
      <c r="A23" s="85">
        <v>6</v>
      </c>
      <c r="B23" s="78" t="s">
        <v>124</v>
      </c>
      <c r="C23" s="77">
        <v>13455</v>
      </c>
      <c r="D23" s="77">
        <v>7482</v>
      </c>
    </row>
    <row r="24" spans="1:4" ht="12.75">
      <c r="A24" s="85">
        <v>7</v>
      </c>
      <c r="B24" s="78" t="s">
        <v>125</v>
      </c>
      <c r="C24" s="77">
        <v>21912</v>
      </c>
      <c r="D24" s="77">
        <v>15707</v>
      </c>
    </row>
    <row r="25" spans="1:4" ht="12.75">
      <c r="A25" s="85">
        <v>8</v>
      </c>
      <c r="B25" s="78" t="s">
        <v>126</v>
      </c>
      <c r="C25" s="77">
        <v>-6</v>
      </c>
      <c r="D25" s="77">
        <v>-128</v>
      </c>
    </row>
    <row r="26" spans="1:4" ht="25.5">
      <c r="A26" s="85">
        <v>9</v>
      </c>
      <c r="B26" s="78" t="s">
        <v>131</v>
      </c>
      <c r="C26" s="77">
        <v>-8605</v>
      </c>
      <c r="D26" s="77">
        <v>-3391</v>
      </c>
    </row>
    <row r="27" spans="1:4" ht="12.75">
      <c r="A27" s="85">
        <v>10</v>
      </c>
      <c r="B27" s="78" t="s">
        <v>81</v>
      </c>
      <c r="C27" s="77">
        <v>3601</v>
      </c>
      <c r="D27" s="77">
        <v>5200</v>
      </c>
    </row>
    <row r="28" spans="1:4" ht="12.75">
      <c r="A28" s="85">
        <v>11</v>
      </c>
      <c r="B28" s="81" t="s">
        <v>128</v>
      </c>
      <c r="C28" s="14">
        <f>SUM(C23:C27)</f>
        <v>30357</v>
      </c>
      <c r="D28" s="14">
        <f>SUM(D23:D27)</f>
        <v>24870</v>
      </c>
    </row>
    <row r="29" spans="1:4" ht="12.75">
      <c r="A29" s="85">
        <v>12</v>
      </c>
      <c r="B29" s="13" t="s">
        <v>129</v>
      </c>
      <c r="C29" s="14">
        <f>C22+C28</f>
        <v>78973</v>
      </c>
      <c r="D29" s="14">
        <f>D22+D28</f>
        <v>67775</v>
      </c>
    </row>
    <row r="30" spans="1:4" ht="12.75">
      <c r="A30" s="85">
        <v>13</v>
      </c>
      <c r="B30" s="13" t="s">
        <v>130</v>
      </c>
      <c r="C30" s="14">
        <v>-67371</v>
      </c>
      <c r="D30" s="14">
        <v>-54182</v>
      </c>
    </row>
    <row r="31" spans="1:4" ht="12.75">
      <c r="A31" s="85">
        <v>16</v>
      </c>
      <c r="B31" s="13" t="s">
        <v>134</v>
      </c>
      <c r="C31" s="14">
        <f>C29+C30</f>
        <v>11602</v>
      </c>
      <c r="D31" s="14">
        <f>D29+D30</f>
        <v>13593</v>
      </c>
    </row>
    <row r="32" spans="1:4" ht="12.75">
      <c r="A32" s="85">
        <v>17</v>
      </c>
      <c r="B32" s="10" t="s">
        <v>101</v>
      </c>
      <c r="C32" s="9">
        <v>-1600</v>
      </c>
      <c r="D32" s="9">
        <v>-1066</v>
      </c>
    </row>
    <row r="33" spans="1:4" ht="13.5" thickBot="1">
      <c r="A33" s="85">
        <v>18</v>
      </c>
      <c r="B33" s="13" t="s">
        <v>133</v>
      </c>
      <c r="C33" s="106">
        <f>C31+C32</f>
        <v>10002</v>
      </c>
      <c r="D33" s="106">
        <f>D31+D32</f>
        <v>12527</v>
      </c>
    </row>
    <row r="34" spans="1:4" ht="13.5" thickBot="1">
      <c r="A34" s="91">
        <v>18</v>
      </c>
      <c r="B34" s="93" t="s">
        <v>98</v>
      </c>
      <c r="C34" s="70">
        <f>C33/84049179*1000</f>
        <v>0.11900175729259652</v>
      </c>
      <c r="D34" s="107">
        <f>D33/32182352*1000</f>
        <v>0.3892506054249857</v>
      </c>
    </row>
    <row r="35" spans="1:4" ht="12.75">
      <c r="A35" s="15"/>
      <c r="B35" s="15"/>
      <c r="C35" s="90"/>
      <c r="D35" s="90"/>
    </row>
    <row r="38" spans="2:4" ht="12.75">
      <c r="B38" t="s">
        <v>120</v>
      </c>
      <c r="D38" t="s">
        <v>119</v>
      </c>
    </row>
    <row r="40" spans="2:4" ht="12.75">
      <c r="B40" t="s">
        <v>113</v>
      </c>
      <c r="D40" t="s">
        <v>115</v>
      </c>
    </row>
    <row r="43" ht="12.75">
      <c r="B43" s="68" t="s">
        <v>110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2011-03-01T05:06:49Z</cp:lastPrinted>
  <dcterms:created xsi:type="dcterms:W3CDTF">2008-07-24T13:39:08Z</dcterms:created>
  <dcterms:modified xsi:type="dcterms:W3CDTF">2011-03-11T07:03:07Z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