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<sst xmlns="http://schemas.openxmlformats.org/spreadsheetml/2006/main" count="178" uniqueCount="140">
  <si>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</si>
  <si>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</si>
  <si>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</si>
  <si>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</si>
  <si>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</si>
  <si>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</si>
  <si>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</si>
  <si>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</si>
  <si>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</si>
  <si>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</si>
  <si>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</si>
  <si>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</si>
  <si>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</si>
  <si>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</si>
  <si>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</si>
  <si>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</si>
  <si>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</si>
  <si>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</si>
  <si>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</si>
  <si>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</si>
  <si>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</si>
  <si>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</si>
  <si>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</si>
  <si>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</si>
  <si>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</si>
  <si>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</si>
  <si>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</si>
  <si>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</si>
  <si>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</si>
  <si>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</si>
  <si>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</si>
  <si>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</si>
  <si>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</si>
  <si>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</si>
  <si>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</si>
  <si>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</si>
  <si>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</si>
  <si>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</si>
  <si>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</si>
  <si>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</si>
  <si>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</si>
  <si>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</si>
  <si>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</si>
  <si>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</si>
  <si>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</si>
  <si>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</si>
  <si>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</si>
  <si>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</si>
  <si>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</si>
  <si>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</si>
  <si>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</si>
  <si>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</si>
  <si>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</si>
  <si>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</si>
  <si>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</si>
  <si>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</si>
  <si>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</si>
  <si>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</si>
  <si>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</si>
  <si>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</si>
  <si>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</si>
  <si>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</si>
  <si>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</si>
  <si>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</si>
  <si>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</si>
  <si>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</si>
  <si>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</si>
  <si>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</si>
  <si>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</si>
  <si>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</si>
  <si>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</si>
  <si>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</si>
  <si>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</si>
  <si>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</si>
  <si>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</si>
  <si>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</si>
  <si>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</si>
  <si>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</si>
  <si>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</si>
  <si>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</si>
  <si>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</si>
  <si>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</si>
  <si>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</si>
  <si>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</si>
  <si>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</si>
  <si>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</si>
  <si>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</si>
  <si>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</si>
  <si>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</si>
  <si>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</si>
  <si>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</si>
  <si>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</si>
  <si>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</si>
  <si>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</si>
  <si>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</si>
  <si>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</si>
  <si>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</si>
  <si>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</si>
  <si>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</si>
  <si>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</si>
  <si>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</si>
  <si>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</si>
  <si>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</si>
  <si>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</si>
  <si>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</si>
  <si>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</si>
  <si>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</si>
  <si>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</si>
  <si>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</si>
  <si>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</si>
  <si>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</si>
  <si>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</si>
  <si>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</si>
  <si>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</si>
  <si>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</si>
  <si>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</si>
  <si>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</si>
  <si>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</si>
  <si>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</si>
  <si>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</si>
  <si>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</si>
  <si>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</si>
  <si>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</si>
  <si>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</si>
  <si>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</si>
  <si>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</si>
  <si>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</si>
  <si>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</si>
  <si>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</si>
  <si>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</si>
  <si>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</si>
  <si>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Зам. Председателя Правления</t>
  </si>
  <si>
    <t>Давлетов Б.И.</t>
  </si>
  <si>
    <t>Зам.Председателя Правления</t>
  </si>
  <si>
    <t>Зам.Председателя  Правления</t>
  </si>
  <si>
    <t>ОТЧЕТ О СОВОКУПНОМ ДОХОДЕ на</t>
  </si>
  <si>
    <t>ОТЧЕТ О СОВОКУПНОМ ДОХОДЕ  на</t>
  </si>
  <si>
    <t>30 ноября  2010 года (включительно)</t>
  </si>
  <si>
    <t>30 ноября 2010 года (включительно)</t>
  </si>
  <si>
    <t>Проценты по депозитам и кредитам местных органов власти, кроме Соц.фонда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</si>
</sst>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268200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22682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22682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226820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66</xdr:row>
      <xdr:rowOff>0</xdr:rowOff>
    </xdr:from>
    <xdr:to>
      <xdr:col>1</xdr:col>
      <xdr:colOff>2286000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2682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1">
      <selection activeCell="G52" sqref="G52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122" t="s">
        <v>137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3" t="s">
        <v>9</v>
      </c>
      <c r="B16" s="125" t="s">
        <v>10</v>
      </c>
      <c r="C16" s="57" t="s">
        <v>11</v>
      </c>
      <c r="D16" s="56" t="s">
        <v>37</v>
      </c>
    </row>
    <row r="17" spans="1:4" ht="16.5" thickBot="1">
      <c r="A17" s="124"/>
      <c r="B17" s="126"/>
      <c r="C17" s="118">
        <v>40483</v>
      </c>
      <c r="D17" s="119">
        <v>40118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450194</v>
      </c>
      <c r="D21" s="69">
        <v>321335</v>
      </c>
    </row>
    <row r="22" spans="1:4" ht="15">
      <c r="A22" s="67">
        <v>2</v>
      </c>
      <c r="B22" s="68" t="s">
        <v>14</v>
      </c>
      <c r="C22" s="69">
        <v>209054</v>
      </c>
      <c r="D22" s="69">
        <v>156249</v>
      </c>
    </row>
    <row r="23" spans="1:4" ht="15">
      <c r="A23" s="67">
        <v>3</v>
      </c>
      <c r="B23" s="68" t="s">
        <v>15</v>
      </c>
      <c r="C23" s="69">
        <v>312779</v>
      </c>
      <c r="D23" s="69">
        <v>236903</v>
      </c>
    </row>
    <row r="24" spans="1:4" ht="15">
      <c r="A24" s="67">
        <v>4</v>
      </c>
      <c r="B24" s="68" t="s">
        <v>16</v>
      </c>
      <c r="C24" s="69">
        <v>0</v>
      </c>
      <c r="D24" s="69">
        <v>0</v>
      </c>
    </row>
    <row r="25" spans="1:4" ht="15">
      <c r="A25" s="67">
        <v>5</v>
      </c>
      <c r="B25" s="68" t="s">
        <v>17</v>
      </c>
      <c r="C25" s="69">
        <v>0</v>
      </c>
      <c r="D25" s="69">
        <v>0</v>
      </c>
    </row>
    <row r="26" spans="1:4" ht="15">
      <c r="A26" s="67">
        <v>6</v>
      </c>
      <c r="B26" s="68" t="s">
        <v>18</v>
      </c>
      <c r="C26" s="69">
        <v>0</v>
      </c>
      <c r="D26" s="69">
        <v>0</v>
      </c>
    </row>
    <row r="27" spans="1:4" ht="15.75">
      <c r="A27" s="67">
        <v>7</v>
      </c>
      <c r="B27" s="70" t="s">
        <v>19</v>
      </c>
      <c r="C27" s="71">
        <f>C21+C22+C23+C24+C25+C26</f>
        <v>972027</v>
      </c>
      <c r="D27" s="71">
        <f>D21+D22+D23+D24+D26</f>
        <v>714487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>
        <v>0</v>
      </c>
    </row>
    <row r="30" spans="1:4" ht="15">
      <c r="A30" s="73">
        <v>9</v>
      </c>
      <c r="B30" s="74" t="s">
        <v>21</v>
      </c>
      <c r="C30" s="75"/>
      <c r="D30" s="75">
        <v>0</v>
      </c>
    </row>
    <row r="31" spans="1:4" ht="30">
      <c r="A31" s="73">
        <v>10</v>
      </c>
      <c r="B31" s="74" t="s">
        <v>22</v>
      </c>
      <c r="C31" s="75"/>
      <c r="D31" s="75">
        <v>0</v>
      </c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67273</v>
      </c>
      <c r="D33" s="69">
        <v>44252</v>
      </c>
    </row>
    <row r="34" spans="1:4" ht="30">
      <c r="A34" s="73">
        <v>13</v>
      </c>
      <c r="B34" s="76" t="s">
        <v>25</v>
      </c>
      <c r="C34" s="75">
        <v>0</v>
      </c>
      <c r="D34" s="75">
        <v>0</v>
      </c>
    </row>
    <row r="35" spans="1:4" ht="15">
      <c r="A35" s="67">
        <v>14</v>
      </c>
      <c r="B35" s="68" t="s">
        <v>26</v>
      </c>
      <c r="C35" s="69"/>
      <c r="D35" s="69">
        <v>0</v>
      </c>
    </row>
    <row r="36" spans="1:4" ht="15">
      <c r="A36" s="67">
        <v>15</v>
      </c>
      <c r="B36" s="68" t="s">
        <v>27</v>
      </c>
      <c r="C36" s="69">
        <v>1851679</v>
      </c>
      <c r="D36" s="69">
        <v>1447766</v>
      </c>
    </row>
    <row r="37" spans="1:4" ht="15">
      <c r="A37" s="67">
        <v>16</v>
      </c>
      <c r="B37" s="68" t="s">
        <v>28</v>
      </c>
      <c r="C37" s="69">
        <v>-165148</v>
      </c>
      <c r="D37" s="69">
        <v>-152206</v>
      </c>
    </row>
    <row r="38" spans="1:4" ht="15">
      <c r="A38" s="67">
        <v>17</v>
      </c>
      <c r="B38" s="77" t="s">
        <v>29</v>
      </c>
      <c r="C38" s="78">
        <f>C36+C37</f>
        <v>1686531</v>
      </c>
      <c r="D38" s="78">
        <f>D36+D37</f>
        <v>1295560</v>
      </c>
    </row>
    <row r="39" spans="1:4" ht="15">
      <c r="A39" s="67">
        <v>18</v>
      </c>
      <c r="B39" s="68" t="s">
        <v>30</v>
      </c>
      <c r="C39" s="69">
        <v>104657</v>
      </c>
      <c r="D39" s="69">
        <v>89695</v>
      </c>
    </row>
    <row r="40" spans="1:4" ht="15">
      <c r="A40" s="67">
        <v>19</v>
      </c>
      <c r="B40" s="68" t="s">
        <v>31</v>
      </c>
      <c r="C40" s="69">
        <v>34923</v>
      </c>
      <c r="D40" s="69">
        <v>380</v>
      </c>
    </row>
    <row r="41" spans="1:4" ht="15">
      <c r="A41" s="67">
        <v>20</v>
      </c>
      <c r="B41" s="68" t="s">
        <v>32</v>
      </c>
      <c r="C41" s="69">
        <v>26758</v>
      </c>
      <c r="D41" s="69">
        <v>3859</v>
      </c>
    </row>
    <row r="42" spans="1:4" ht="15">
      <c r="A42" s="67">
        <v>21</v>
      </c>
      <c r="B42" s="68" t="s">
        <v>33</v>
      </c>
      <c r="C42" s="75">
        <v>0</v>
      </c>
      <c r="D42" s="75">
        <v>0</v>
      </c>
    </row>
    <row r="43" spans="1:4" ht="15">
      <c r="A43" s="67">
        <v>22</v>
      </c>
      <c r="B43" s="68" t="s">
        <v>34</v>
      </c>
      <c r="C43" s="69">
        <v>28071</v>
      </c>
      <c r="D43" s="69">
        <v>19416</v>
      </c>
    </row>
    <row r="44" spans="1:4" ht="15.75" thickBot="1">
      <c r="A44" s="67">
        <v>23</v>
      </c>
      <c r="B44" s="68" t="s">
        <v>35</v>
      </c>
      <c r="C44" s="79">
        <v>722166</v>
      </c>
      <c r="D44" s="79">
        <v>308079</v>
      </c>
    </row>
    <row r="45" spans="1:4" ht="2.25" customHeight="1">
      <c r="A45" s="80"/>
      <c r="B45" s="81"/>
      <c r="C45" s="82"/>
      <c r="D45" s="82">
        <f>D27+D32+D33+D38+D39+D40+D41+D43+D44</f>
        <v>2478950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3645628</v>
      </c>
      <c r="D46" s="71">
        <f>D27+D32+D33+D35+D38+D39+D40+D41+D43+D44</f>
        <v>2478950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3" t="s">
        <v>9</v>
      </c>
      <c r="B49" s="125" t="s">
        <v>10</v>
      </c>
      <c r="C49" s="57" t="s">
        <v>11</v>
      </c>
      <c r="D49" s="56" t="s">
        <v>37</v>
      </c>
    </row>
    <row r="50" spans="1:4" ht="16.5" thickBot="1">
      <c r="A50" s="124"/>
      <c r="B50" s="126"/>
      <c r="C50" s="118">
        <v>40483</v>
      </c>
      <c r="D50" s="119">
        <v>40118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1140546</v>
      </c>
      <c r="D53" s="69">
        <v>702084</v>
      </c>
    </row>
    <row r="54" spans="1:4" ht="15">
      <c r="A54" s="67">
        <v>26</v>
      </c>
      <c r="B54" s="68" t="s">
        <v>119</v>
      </c>
      <c r="C54" s="69">
        <v>0</v>
      </c>
      <c r="D54" s="69">
        <v>0</v>
      </c>
    </row>
    <row r="55" spans="1:4" ht="15">
      <c r="A55" s="67">
        <v>27</v>
      </c>
      <c r="B55" s="68" t="s">
        <v>40</v>
      </c>
      <c r="C55" s="69">
        <v>716132</v>
      </c>
      <c r="D55" s="69">
        <v>395140</v>
      </c>
    </row>
    <row r="56" spans="1:4" ht="15">
      <c r="A56" s="67">
        <v>28</v>
      </c>
      <c r="B56" s="68" t="s">
        <v>41</v>
      </c>
      <c r="C56" s="69">
        <v>177651</v>
      </c>
      <c r="D56" s="69">
        <v>168762</v>
      </c>
    </row>
    <row r="57" spans="1:4" ht="15">
      <c r="A57" s="67">
        <v>29</v>
      </c>
      <c r="B57" s="68" t="s">
        <v>42</v>
      </c>
      <c r="C57" s="69">
        <v>13634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2047963</v>
      </c>
      <c r="D58" s="71">
        <f>D53+D55+D56+D57+D54</f>
        <v>1266036</v>
      </c>
    </row>
    <row r="59" spans="1:4" ht="15">
      <c r="A59" s="67">
        <v>31</v>
      </c>
      <c r="B59" s="72" t="s">
        <v>123</v>
      </c>
      <c r="C59" s="69">
        <v>58</v>
      </c>
      <c r="D59" s="49">
        <v>0</v>
      </c>
    </row>
    <row r="60" spans="1:4" ht="15">
      <c r="A60" s="67">
        <v>32</v>
      </c>
      <c r="B60" s="68" t="s">
        <v>44</v>
      </c>
      <c r="C60" s="69">
        <v>236548</v>
      </c>
      <c r="D60" s="69">
        <v>254098</v>
      </c>
    </row>
    <row r="61" spans="1:4" ht="15">
      <c r="A61" s="67">
        <v>33</v>
      </c>
      <c r="B61" s="68" t="s">
        <v>45</v>
      </c>
      <c r="C61" s="69">
        <v>0</v>
      </c>
      <c r="D61" s="69">
        <v>0</v>
      </c>
    </row>
    <row r="62" spans="1:4" ht="15">
      <c r="A62" s="67">
        <v>34</v>
      </c>
      <c r="B62" s="68" t="s">
        <v>46</v>
      </c>
      <c r="C62" s="69">
        <v>0</v>
      </c>
      <c r="D62" s="69">
        <v>1751</v>
      </c>
    </row>
    <row r="63" spans="1:4" ht="30">
      <c r="A63" s="67">
        <v>35</v>
      </c>
      <c r="B63" s="68" t="s">
        <v>120</v>
      </c>
      <c r="C63" s="69">
        <v>151345</v>
      </c>
      <c r="D63" s="69">
        <v>204144</v>
      </c>
    </row>
    <row r="64" spans="1:4" ht="15">
      <c r="A64" s="67">
        <v>36</v>
      </c>
      <c r="B64" s="68" t="s">
        <v>47</v>
      </c>
      <c r="C64" s="69">
        <v>11577</v>
      </c>
      <c r="D64" s="69">
        <v>27334</v>
      </c>
    </row>
    <row r="65" spans="1:4" ht="15">
      <c r="A65" s="67">
        <v>37</v>
      </c>
      <c r="B65" s="68" t="s">
        <v>48</v>
      </c>
      <c r="C65" s="69">
        <v>10495</v>
      </c>
      <c r="D65" s="69">
        <v>7356</v>
      </c>
    </row>
    <row r="66" spans="1:4" ht="15">
      <c r="A66" s="67">
        <v>38</v>
      </c>
      <c r="B66" s="68" t="s">
        <v>49</v>
      </c>
      <c r="C66" s="69">
        <v>650</v>
      </c>
      <c r="D66" s="69">
        <v>605</v>
      </c>
    </row>
    <row r="67" spans="1:4" ht="15">
      <c r="A67" s="67">
        <v>39</v>
      </c>
      <c r="B67" s="68" t="s">
        <v>50</v>
      </c>
      <c r="C67" s="69">
        <v>655395</v>
      </c>
      <c r="D67" s="69">
        <v>249643</v>
      </c>
    </row>
    <row r="68" spans="1:4" ht="15" customHeight="1" thickBot="1">
      <c r="A68" s="83">
        <v>40</v>
      </c>
      <c r="B68" s="95" t="s">
        <v>51</v>
      </c>
      <c r="C68" s="85"/>
      <c r="D68" s="85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3114031</v>
      </c>
      <c r="D70" s="71">
        <f>D58+D59+D61+D62+D63+D64+D65+D66+D67+D60</f>
        <v>2010967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122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>
        <v>0</v>
      </c>
    </row>
    <row r="79" spans="1:4" ht="15">
      <c r="A79" s="67">
        <v>46</v>
      </c>
      <c r="B79" s="68" t="s">
        <v>57</v>
      </c>
      <c r="C79" s="69">
        <v>259334</v>
      </c>
      <c r="D79" s="69">
        <v>0</v>
      </c>
    </row>
    <row r="80" spans="1:4" ht="15">
      <c r="A80" s="67">
        <v>47</v>
      </c>
      <c r="B80" s="68" t="s">
        <v>58</v>
      </c>
      <c r="C80" s="69">
        <v>0</v>
      </c>
      <c r="D80" s="69">
        <v>0</v>
      </c>
    </row>
    <row r="81" spans="1:4" ht="15">
      <c r="A81" s="67">
        <v>48</v>
      </c>
      <c r="B81" s="68" t="s">
        <v>59</v>
      </c>
      <c r="C81" s="69">
        <v>2964</v>
      </c>
      <c r="D81" s="69">
        <v>3877</v>
      </c>
    </row>
    <row r="82" spans="1:4" ht="15">
      <c r="A82" s="67">
        <v>49</v>
      </c>
      <c r="B82" s="68" t="s">
        <v>60</v>
      </c>
      <c r="C82" s="69">
        <v>0</v>
      </c>
      <c r="D82" s="69">
        <v>0</v>
      </c>
    </row>
    <row r="83" spans="1:4" ht="15">
      <c r="A83" s="67">
        <v>50</v>
      </c>
      <c r="B83" s="68" t="s">
        <v>61</v>
      </c>
      <c r="C83" s="69">
        <v>0</v>
      </c>
      <c r="D83" s="69">
        <v>0</v>
      </c>
    </row>
    <row r="84" spans="1:4" ht="15">
      <c r="A84" s="67">
        <v>51</v>
      </c>
      <c r="B84" s="68" t="s">
        <v>62</v>
      </c>
      <c r="C84" s="69">
        <v>108387</v>
      </c>
      <c r="D84" s="69">
        <v>303194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531597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531597</v>
      </c>
      <c r="D87" s="71">
        <f>D76+D77+D78+D81+D84+D83</f>
        <v>467983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3645628</v>
      </c>
      <c r="D90" s="71">
        <f>D70+D87</f>
        <v>2478950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131</v>
      </c>
      <c r="D94" s="49" t="s">
        <v>132</v>
      </c>
    </row>
    <row r="96" ht="2.25" customHeight="1"/>
    <row r="97" spans="2:4" ht="15">
      <c r="B97" s="49" t="s">
        <v>128</v>
      </c>
      <c r="D97" s="49" t="s">
        <v>130</v>
      </c>
    </row>
    <row r="99" ht="15">
      <c r="B99" s="111" t="s">
        <v>127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workbookViewId="0" topLeftCell="A44">
      <selection activeCell="C42" sqref="C42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136</v>
      </c>
      <c r="B6" s="53"/>
      <c r="C6" s="7"/>
      <c r="D6" s="7"/>
    </row>
    <row r="7" spans="1:4" ht="15.75">
      <c r="A7" s="48"/>
      <c r="B7" s="52" t="s">
        <v>138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7" t="s">
        <v>9</v>
      </c>
      <c r="B13" s="129" t="s">
        <v>10</v>
      </c>
      <c r="C13" s="5" t="s">
        <v>11</v>
      </c>
      <c r="D13" s="4" t="s">
        <v>37</v>
      </c>
    </row>
    <row r="14" spans="1:4" ht="13.5" thickBot="1">
      <c r="A14" s="128"/>
      <c r="B14" s="130"/>
      <c r="C14" s="120">
        <v>40483</v>
      </c>
      <c r="D14" s="121">
        <v>40118</v>
      </c>
    </row>
    <row r="15" spans="1:4" ht="12.75">
      <c r="A15" s="8"/>
      <c r="B15" s="9"/>
      <c r="C15" s="9"/>
      <c r="D15" s="10"/>
    </row>
    <row r="16" spans="1:4" ht="13.5" thickBot="1">
      <c r="A16" s="11" t="s">
        <v>68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69</v>
      </c>
      <c r="C18" s="17">
        <v>3823</v>
      </c>
      <c r="D18" s="17">
        <v>3445</v>
      </c>
    </row>
    <row r="19" spans="1:4" ht="12.75">
      <c r="A19" s="15">
        <v>2</v>
      </c>
      <c r="B19" s="18" t="s">
        <v>70</v>
      </c>
      <c r="C19" s="17">
        <v>0</v>
      </c>
      <c r="D19" s="17">
        <v>0</v>
      </c>
    </row>
    <row r="20" spans="1:4" ht="12.75">
      <c r="A20" s="15">
        <v>3</v>
      </c>
      <c r="B20" s="18" t="s">
        <v>71</v>
      </c>
      <c r="C20" s="17">
        <v>389</v>
      </c>
      <c r="D20" s="17">
        <v>1105</v>
      </c>
    </row>
    <row r="21" spans="1:4" ht="12.75">
      <c r="A21" s="15">
        <v>4</v>
      </c>
      <c r="B21" s="18" t="s">
        <v>72</v>
      </c>
      <c r="C21" s="17">
        <v>0</v>
      </c>
      <c r="D21" s="17">
        <v>0</v>
      </c>
    </row>
    <row r="22" spans="1:4" ht="12.75">
      <c r="A22" s="15">
        <v>5</v>
      </c>
      <c r="B22" s="18" t="s">
        <v>73</v>
      </c>
      <c r="C22" s="17">
        <v>60</v>
      </c>
      <c r="D22" s="17">
        <v>0</v>
      </c>
    </row>
    <row r="23" spans="1:4" ht="12.75">
      <c r="A23" s="15">
        <v>6</v>
      </c>
      <c r="B23" s="18" t="s">
        <v>124</v>
      </c>
      <c r="C23" s="17">
        <v>347980</v>
      </c>
      <c r="D23" s="17">
        <v>258406</v>
      </c>
    </row>
    <row r="24" spans="1:4" ht="13.5" thickBot="1">
      <c r="A24" s="19">
        <v>7</v>
      </c>
      <c r="B24" s="20" t="s">
        <v>74</v>
      </c>
      <c r="C24" s="21">
        <f>SUM(C18:C23)</f>
        <v>352252</v>
      </c>
      <c r="D24" s="21">
        <f>D18+D19+D20+D22+D23+D21</f>
        <v>262956</v>
      </c>
    </row>
    <row r="25" spans="1:4" ht="13.5" thickBot="1">
      <c r="A25" s="22" t="s">
        <v>75</v>
      </c>
      <c r="B25" s="23"/>
      <c r="C25" s="24"/>
      <c r="D25" s="25"/>
    </row>
    <row r="26" spans="1:4" ht="16.5" customHeight="1">
      <c r="A26" s="15">
        <v>8</v>
      </c>
      <c r="B26" s="18" t="s">
        <v>76</v>
      </c>
      <c r="C26" s="17">
        <v>8096</v>
      </c>
      <c r="D26" s="17">
        <v>9177</v>
      </c>
    </row>
    <row r="27" spans="1:4" ht="24.75" customHeight="1">
      <c r="A27" s="15">
        <v>9</v>
      </c>
      <c r="B27" s="18" t="s">
        <v>77</v>
      </c>
      <c r="C27" s="17">
        <v>2156</v>
      </c>
      <c r="D27" s="17">
        <v>2191</v>
      </c>
    </row>
    <row r="28" spans="1:4" ht="24.75" customHeight="1">
      <c r="A28" s="15">
        <v>10</v>
      </c>
      <c r="B28" s="18" t="s">
        <v>139</v>
      </c>
      <c r="C28" s="17">
        <v>179</v>
      </c>
      <c r="D28" s="17"/>
    </row>
    <row r="29" spans="1:4" ht="12.75">
      <c r="A29" s="15">
        <v>11</v>
      </c>
      <c r="B29" s="18" t="s">
        <v>78</v>
      </c>
      <c r="C29" s="17">
        <v>44445</v>
      </c>
      <c r="D29" s="17">
        <v>29337</v>
      </c>
    </row>
    <row r="30" spans="1:4" ht="12.75">
      <c r="A30" s="15">
        <v>12</v>
      </c>
      <c r="B30" s="18" t="s">
        <v>79</v>
      </c>
      <c r="C30" s="17">
        <v>18623</v>
      </c>
      <c r="D30" s="17">
        <v>6894</v>
      </c>
    </row>
    <row r="31" spans="1:4" ht="25.5">
      <c r="A31" s="15">
        <v>13</v>
      </c>
      <c r="B31" s="18" t="s">
        <v>80</v>
      </c>
      <c r="C31" s="17">
        <v>7850</v>
      </c>
      <c r="D31" s="17">
        <v>9234</v>
      </c>
    </row>
    <row r="32" spans="1:4" ht="12.75">
      <c r="A32" s="15">
        <v>14</v>
      </c>
      <c r="B32" s="27" t="s">
        <v>73</v>
      </c>
      <c r="C32" s="17">
        <v>416</v>
      </c>
      <c r="D32" s="17">
        <v>439</v>
      </c>
    </row>
    <row r="33" spans="1:4" ht="25.5">
      <c r="A33" s="15">
        <v>15</v>
      </c>
      <c r="B33" s="18" t="s">
        <v>81</v>
      </c>
      <c r="C33" s="17">
        <v>29</v>
      </c>
      <c r="D33" s="17">
        <v>82</v>
      </c>
    </row>
    <row r="34" spans="1:4" ht="12.75">
      <c r="A34" s="15">
        <v>16</v>
      </c>
      <c r="B34" s="18" t="s">
        <v>118</v>
      </c>
      <c r="C34" s="17">
        <v>274</v>
      </c>
      <c r="D34" s="17">
        <v>2471</v>
      </c>
    </row>
    <row r="35" spans="1:4" ht="12.75">
      <c r="A35" s="15">
        <v>17</v>
      </c>
      <c r="B35" s="18" t="s">
        <v>82</v>
      </c>
      <c r="C35" s="17">
        <v>230</v>
      </c>
      <c r="D35" s="17">
        <v>600</v>
      </c>
    </row>
    <row r="36" spans="1:4" ht="13.5" thickBot="1">
      <c r="A36" s="19">
        <v>18</v>
      </c>
      <c r="B36" s="20" t="s">
        <v>83</v>
      </c>
      <c r="C36" s="21">
        <f>C26+C27+C28+C29+C30+C31+C32+C33+C35+C34</f>
        <v>82298</v>
      </c>
      <c r="D36" s="21">
        <f>D26+D27+D29+D30+D31+D32+D33+D35+D34</f>
        <v>60425</v>
      </c>
    </row>
    <row r="37" spans="1:4" ht="12.75">
      <c r="A37" s="15">
        <v>19</v>
      </c>
      <c r="B37" s="28" t="s">
        <v>84</v>
      </c>
      <c r="C37" s="29">
        <f>C24-C36</f>
        <v>269954</v>
      </c>
      <c r="D37" s="29">
        <f>D24-D36</f>
        <v>202531</v>
      </c>
    </row>
    <row r="38" spans="1:4" ht="13.5" thickBot="1">
      <c r="A38" s="19">
        <v>20</v>
      </c>
      <c r="B38" s="30" t="s">
        <v>85</v>
      </c>
      <c r="C38" s="31">
        <v>-23468</v>
      </c>
      <c r="D38" s="31">
        <v>2351</v>
      </c>
    </row>
    <row r="39" spans="1:4" ht="13.5" thickBot="1">
      <c r="A39" s="19">
        <v>21</v>
      </c>
      <c r="B39" s="20" t="s">
        <v>86</v>
      </c>
      <c r="C39" s="21">
        <f>C37+C38</f>
        <v>246486</v>
      </c>
      <c r="D39" s="21">
        <f>D37+D38</f>
        <v>204882</v>
      </c>
    </row>
    <row r="40" spans="1:4" ht="13.5" thickBot="1">
      <c r="A40" s="32"/>
      <c r="B40" s="33"/>
      <c r="C40" s="32"/>
      <c r="D40" s="32"/>
    </row>
    <row r="41" spans="1:4" ht="29.25" customHeight="1">
      <c r="A41" s="127" t="s">
        <v>9</v>
      </c>
      <c r="B41" s="129" t="s">
        <v>10</v>
      </c>
      <c r="C41" s="5" t="s">
        <v>116</v>
      </c>
      <c r="D41" s="4" t="s">
        <v>37</v>
      </c>
    </row>
    <row r="42" spans="1:4" ht="13.5" thickBot="1">
      <c r="A42" s="128"/>
      <c r="B42" s="130"/>
      <c r="C42" s="120">
        <v>40483</v>
      </c>
      <c r="D42" s="121">
        <v>40118</v>
      </c>
    </row>
    <row r="43" spans="1:4" ht="13.5" thickBot="1">
      <c r="A43" s="22" t="s">
        <v>87</v>
      </c>
      <c r="B43" s="34"/>
      <c r="C43" s="23"/>
      <c r="D43" s="35"/>
    </row>
    <row r="44" spans="1:4" ht="12.75">
      <c r="A44" s="15">
        <v>22</v>
      </c>
      <c r="B44" s="18" t="s">
        <v>88</v>
      </c>
      <c r="C44" s="17">
        <v>134122</v>
      </c>
      <c r="D44" s="17">
        <v>113007</v>
      </c>
    </row>
    <row r="45" spans="1:4" ht="25.5">
      <c r="A45" s="15">
        <v>23</v>
      </c>
      <c r="B45" s="18" t="s">
        <v>121</v>
      </c>
      <c r="C45" s="17">
        <v>69182</v>
      </c>
      <c r="D45" s="17">
        <v>55552</v>
      </c>
    </row>
    <row r="46" spans="1:4" ht="12.75">
      <c r="A46" s="15">
        <v>24</v>
      </c>
      <c r="B46" s="18" t="s">
        <v>89</v>
      </c>
      <c r="C46" s="17">
        <v>16647</v>
      </c>
      <c r="D46" s="17">
        <v>10284</v>
      </c>
    </row>
    <row r="47" spans="1:4" ht="13.5" thickBot="1">
      <c r="A47" s="19">
        <v>25</v>
      </c>
      <c r="B47" s="20" t="s">
        <v>90</v>
      </c>
      <c r="C47" s="21">
        <f>C44+C45+C46</f>
        <v>219951</v>
      </c>
      <c r="D47" s="21">
        <f>D44+D45+D46</f>
        <v>178843</v>
      </c>
    </row>
    <row r="48" spans="1:4" ht="13.5" thickBot="1">
      <c r="A48" s="22" t="s">
        <v>91</v>
      </c>
      <c r="B48" s="34"/>
      <c r="C48" s="24"/>
      <c r="D48" s="25"/>
    </row>
    <row r="49" spans="1:4" ht="12.75">
      <c r="A49" s="15">
        <v>26</v>
      </c>
      <c r="B49" s="18" t="s">
        <v>92</v>
      </c>
      <c r="C49" s="116">
        <v>199825</v>
      </c>
      <c r="D49" s="17">
        <v>153403</v>
      </c>
    </row>
    <row r="50" spans="1:4" ht="12.75">
      <c r="A50" s="15">
        <v>27</v>
      </c>
      <c r="B50" s="18" t="s">
        <v>93</v>
      </c>
      <c r="C50" s="116">
        <v>23271</v>
      </c>
      <c r="D50" s="17">
        <v>13008</v>
      </c>
    </row>
    <row r="51" spans="1:4" ht="12.75">
      <c r="A51" s="15">
        <v>28</v>
      </c>
      <c r="B51" s="18" t="s">
        <v>94</v>
      </c>
      <c r="C51" s="17">
        <v>51308</v>
      </c>
      <c r="D51" s="17">
        <v>45851</v>
      </c>
    </row>
    <row r="52" spans="1:4" ht="12.75">
      <c r="A52" s="15">
        <v>29</v>
      </c>
      <c r="B52" s="18" t="s">
        <v>95</v>
      </c>
      <c r="C52" s="17">
        <v>53311</v>
      </c>
      <c r="D52" s="17">
        <v>37255</v>
      </c>
    </row>
    <row r="53" spans="1:4" ht="12.75">
      <c r="A53" s="15">
        <v>30</v>
      </c>
      <c r="B53" s="18" t="s">
        <v>96</v>
      </c>
      <c r="C53" s="116">
        <v>535</v>
      </c>
      <c r="D53" s="17">
        <v>907</v>
      </c>
    </row>
    <row r="54" spans="1:4" ht="12.75">
      <c r="A54" s="112">
        <v>31</v>
      </c>
      <c r="B54" s="33" t="s">
        <v>117</v>
      </c>
      <c r="C54" s="117">
        <v>3294</v>
      </c>
      <c r="D54" s="113">
        <v>825</v>
      </c>
    </row>
    <row r="55" spans="1:4" ht="12.75">
      <c r="A55" s="15">
        <v>32</v>
      </c>
      <c r="B55" s="18" t="s">
        <v>97</v>
      </c>
      <c r="C55" s="116">
        <v>13298</v>
      </c>
      <c r="D55" s="17">
        <v>11103</v>
      </c>
    </row>
    <row r="56" spans="1:4" ht="12.75">
      <c r="A56" s="15">
        <v>33</v>
      </c>
      <c r="B56" s="18" t="s">
        <v>98</v>
      </c>
      <c r="C56" s="116">
        <v>5131</v>
      </c>
      <c r="D56" s="17">
        <v>730</v>
      </c>
    </row>
    <row r="57" spans="1:4" ht="13.5" thickBot="1">
      <c r="A57" s="19">
        <v>34</v>
      </c>
      <c r="B57" s="20" t="s">
        <v>99</v>
      </c>
      <c r="C57" s="21">
        <f>C49+C50+C51+C52+C53+C55+C56+C54</f>
        <v>349973</v>
      </c>
      <c r="D57" s="21">
        <f>D49+D50+D51+D52+D53+D55+D56+D54</f>
        <v>263082</v>
      </c>
    </row>
    <row r="58" spans="1:4" ht="26.25" thickBot="1">
      <c r="A58" s="19">
        <v>35</v>
      </c>
      <c r="B58" s="20" t="s">
        <v>100</v>
      </c>
      <c r="C58" s="21">
        <f>C39+C47-C57</f>
        <v>116464</v>
      </c>
      <c r="D58" s="21">
        <f>D39+D47-D57</f>
        <v>120643</v>
      </c>
    </row>
    <row r="59" spans="1:4" ht="13.5" thickBot="1">
      <c r="A59" s="22" t="s">
        <v>101</v>
      </c>
      <c r="B59" s="36"/>
      <c r="C59" s="24"/>
      <c r="D59" s="25"/>
    </row>
    <row r="60" spans="1:4" ht="12.75">
      <c r="A60" s="15">
        <v>36</v>
      </c>
      <c r="B60" s="18" t="s">
        <v>102</v>
      </c>
      <c r="C60" s="17">
        <v>-11857</v>
      </c>
      <c r="D60" s="17">
        <v>-12072</v>
      </c>
    </row>
    <row r="61" spans="1:4" ht="12.75">
      <c r="A61" s="15">
        <v>37</v>
      </c>
      <c r="B61" s="18" t="s">
        <v>103</v>
      </c>
      <c r="C61" s="17">
        <v>-3000</v>
      </c>
      <c r="D61" s="17"/>
    </row>
    <row r="62" spans="1:4" ht="12.75">
      <c r="A62" s="15">
        <v>38</v>
      </c>
      <c r="B62" s="28" t="s">
        <v>104</v>
      </c>
      <c r="C62" s="29">
        <f>C60+C61</f>
        <v>-14857</v>
      </c>
      <c r="D62" s="29">
        <f>D60</f>
        <v>-12072</v>
      </c>
    </row>
    <row r="63" spans="1:4" ht="12.75">
      <c r="A63" s="15">
        <v>39</v>
      </c>
      <c r="B63" s="18" t="s">
        <v>105</v>
      </c>
      <c r="C63" s="17">
        <f>C58+C62</f>
        <v>101607</v>
      </c>
      <c r="D63" s="17">
        <f>D58+D62</f>
        <v>108571</v>
      </c>
    </row>
    <row r="64" spans="1:4" ht="12.75">
      <c r="A64" s="15">
        <v>40</v>
      </c>
      <c r="B64" s="18" t="s">
        <v>106</v>
      </c>
      <c r="C64" s="38">
        <v>-282</v>
      </c>
      <c r="D64" s="38">
        <v>0</v>
      </c>
    </row>
    <row r="65" spans="1:4" ht="13.5" thickBot="1">
      <c r="A65" s="19">
        <v>41</v>
      </c>
      <c r="B65" s="30" t="s">
        <v>107</v>
      </c>
      <c r="C65" s="39">
        <v>0</v>
      </c>
      <c r="D65" s="39">
        <v>0</v>
      </c>
    </row>
    <row r="66" spans="1:4" ht="15" customHeight="1" thickBot="1">
      <c r="A66" s="106">
        <v>42</v>
      </c>
      <c r="B66" s="107" t="s">
        <v>108</v>
      </c>
      <c r="C66" s="108">
        <f>C63+C64</f>
        <v>101325</v>
      </c>
      <c r="D66" s="108">
        <f>D63</f>
        <v>108571</v>
      </c>
    </row>
    <row r="67" spans="1:4" ht="13.5" thickBot="1">
      <c r="A67" s="109"/>
      <c r="B67" s="109" t="s">
        <v>109</v>
      </c>
      <c r="C67" s="114">
        <f>C66/32182352*1000</f>
        <v>3.1484647237715877</v>
      </c>
      <c r="D67" s="114">
        <f>D66/32182352*1000</f>
        <v>3.3736191810965215</v>
      </c>
    </row>
    <row r="70" spans="2:4" ht="12.75">
      <c r="B70" t="s">
        <v>133</v>
      </c>
      <c r="D70" t="s">
        <v>132</v>
      </c>
    </row>
    <row r="73" spans="2:4" ht="12.75">
      <c r="B73" t="s">
        <v>129</v>
      </c>
      <c r="D73" t="s">
        <v>130</v>
      </c>
    </row>
    <row r="75" ht="12.75">
      <c r="B75" s="110" t="s">
        <v>126</v>
      </c>
    </row>
  </sheetData>
  <mergeCells count="4">
    <mergeCell ref="A13:A14"/>
    <mergeCell ref="B13:B14"/>
    <mergeCell ref="A41:A42"/>
    <mergeCell ref="B41:B42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1">
      <selection activeCell="E34" sqref="E34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110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111</v>
      </c>
    </row>
    <row r="7" spans="1:4" ht="15.75">
      <c r="A7" s="52" t="s">
        <v>135</v>
      </c>
      <c r="B7" s="53"/>
      <c r="C7" s="7"/>
      <c r="D7" s="7"/>
    </row>
    <row r="8" spans="1:4" ht="15.75">
      <c r="A8" s="48"/>
      <c r="B8" s="52" t="s">
        <v>138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7" t="s">
        <v>9</v>
      </c>
      <c r="B15" s="129" t="s">
        <v>10</v>
      </c>
      <c r="C15" s="5" t="s">
        <v>11</v>
      </c>
      <c r="D15" s="4" t="s">
        <v>37</v>
      </c>
    </row>
    <row r="16" spans="1:4" ht="12.75" customHeight="1" thickBot="1">
      <c r="A16" s="128"/>
      <c r="B16" s="130"/>
      <c r="C16" s="120">
        <v>40483</v>
      </c>
      <c r="D16" s="121">
        <v>40118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74</v>
      </c>
      <c r="C18" s="21">
        <v>352252</v>
      </c>
      <c r="D18" s="29">
        <v>262956</v>
      </c>
    </row>
    <row r="19" spans="1:4" ht="12.75">
      <c r="A19" s="15">
        <v>2</v>
      </c>
      <c r="B19" s="28" t="s">
        <v>83</v>
      </c>
      <c r="C19" s="29">
        <v>82298</v>
      </c>
      <c r="D19" s="29">
        <v>60425</v>
      </c>
    </row>
    <row r="20" spans="1:4" ht="12.75">
      <c r="A20" s="15">
        <v>3</v>
      </c>
      <c r="B20" s="28" t="s">
        <v>84</v>
      </c>
      <c r="C20" s="29">
        <f>C18-C19</f>
        <v>269954</v>
      </c>
      <c r="D20" s="29">
        <f>D18-D19</f>
        <v>202531</v>
      </c>
    </row>
    <row r="21" spans="1:4" ht="12.75">
      <c r="A21" s="15">
        <v>4</v>
      </c>
      <c r="B21" s="18" t="s">
        <v>85</v>
      </c>
      <c r="C21" s="17">
        <v>-23468</v>
      </c>
      <c r="D21" s="17">
        <v>2351</v>
      </c>
    </row>
    <row r="22" spans="1:4" ht="25.5">
      <c r="A22" s="15">
        <v>5</v>
      </c>
      <c r="B22" s="44" t="s">
        <v>112</v>
      </c>
      <c r="C22" s="29">
        <f>C20+C21</f>
        <v>246486</v>
      </c>
      <c r="D22" s="29">
        <f>D20+D21</f>
        <v>204882</v>
      </c>
    </row>
    <row r="23" spans="1:4" ht="12.75">
      <c r="A23" s="15">
        <v>6</v>
      </c>
      <c r="B23" s="44" t="s">
        <v>113</v>
      </c>
      <c r="C23" s="29">
        <v>219951</v>
      </c>
      <c r="D23" s="29">
        <v>178843</v>
      </c>
    </row>
    <row r="24" spans="1:4" ht="13.5" thickBot="1">
      <c r="A24" s="19">
        <v>7</v>
      </c>
      <c r="B24" s="45" t="s">
        <v>114</v>
      </c>
      <c r="C24" s="21">
        <v>349973</v>
      </c>
      <c r="D24" s="21">
        <v>263082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100</v>
      </c>
      <c r="C26" s="21">
        <f>C22+C23-C24</f>
        <v>116464</v>
      </c>
      <c r="D26" s="21">
        <f>D22+D23-D24</f>
        <v>120643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115</v>
      </c>
      <c r="C28" s="29">
        <v>-14857</v>
      </c>
      <c r="D28" s="29">
        <v>-12072</v>
      </c>
    </row>
    <row r="29" spans="1:4" ht="25.5">
      <c r="A29" s="15">
        <v>10</v>
      </c>
      <c r="B29" s="18" t="s">
        <v>105</v>
      </c>
      <c r="C29" s="17">
        <v>0</v>
      </c>
      <c r="D29" s="17">
        <v>108571</v>
      </c>
    </row>
    <row r="30" spans="1:4" ht="12.75">
      <c r="A30" s="15">
        <v>11</v>
      </c>
      <c r="B30" s="18" t="s">
        <v>106</v>
      </c>
      <c r="C30" s="17">
        <v>-282</v>
      </c>
      <c r="D30" s="17">
        <v>0</v>
      </c>
    </row>
    <row r="31" spans="1:4" ht="13.5" thickBot="1">
      <c r="A31" s="19">
        <v>12</v>
      </c>
      <c r="B31" s="30" t="s">
        <v>107</v>
      </c>
      <c r="C31" s="31">
        <v>0</v>
      </c>
      <c r="D31" s="31">
        <v>0</v>
      </c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108</v>
      </c>
      <c r="C33" s="29">
        <f>C26+C28+C29+C30</f>
        <v>101325</v>
      </c>
      <c r="D33" s="29">
        <f>D26+D28</f>
        <v>108571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109</v>
      </c>
      <c r="C36" s="115">
        <f>C33/32182352*1000</f>
        <v>3.1484647237715877</v>
      </c>
      <c r="D36" s="115">
        <f>D33/32182352*1000</f>
        <v>3.3736191810965215</v>
      </c>
    </row>
    <row r="37" spans="1:4" ht="13.5" thickBot="1">
      <c r="A37" s="42"/>
      <c r="B37" s="42"/>
      <c r="C37" s="47"/>
      <c r="D37" s="47"/>
    </row>
    <row r="40" spans="2:4" ht="12.75">
      <c r="B40" t="s">
        <v>134</v>
      </c>
      <c r="D40" t="s">
        <v>132</v>
      </c>
    </row>
    <row r="42" spans="2:4" ht="12.75">
      <c r="B42" t="s">
        <v>128</v>
      </c>
      <c r="D42" t="s">
        <v>130</v>
      </c>
    </row>
    <row r="45" ht="12.75">
      <c r="B45" s="110" t="s">
        <v>125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2010-12-01T03:26:29Z</cp:lastPrinted>
  <dcterms:created xsi:type="dcterms:W3CDTF">2008-07-24T13:39:08Z</dcterms:created>
  <dcterms:modified xsi:type="dcterms:W3CDTF">2010-12-24T04:22:41Z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