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_bagriy2\Desktop\финотчет за 2 квартал 2016 г публикация\"/>
    </mc:Choice>
  </mc:AlternateContent>
  <bookViews>
    <workbookView xWindow="0" yWindow="0" windowWidth="20490" windowHeight="7755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B26" i="3" l="1"/>
  <c r="C9" i="5" l="1"/>
  <c r="B46" i="3"/>
  <c r="B17" i="5" l="1"/>
  <c r="C17" i="5" l="1"/>
  <c r="D16" i="3"/>
  <c r="D46" i="3"/>
  <c r="D38" i="3"/>
  <c r="D19" i="3"/>
  <c r="D11" i="3"/>
  <c r="D48" i="3" l="1"/>
  <c r="D20" i="3"/>
  <c r="D26" i="3"/>
  <c r="C11" i="5"/>
  <c r="C19" i="3" l="1"/>
  <c r="B19" i="3"/>
  <c r="C16" i="3"/>
  <c r="B16" i="3"/>
  <c r="C46" i="3"/>
  <c r="B9" i="5"/>
  <c r="B11" i="5" s="1"/>
  <c r="B19" i="5" s="1"/>
  <c r="C38" i="3"/>
  <c r="B38" i="3"/>
  <c r="B48" i="3" s="1"/>
  <c r="C11" i="3"/>
  <c r="B11" i="3"/>
  <c r="B21" i="5" l="1"/>
  <c r="B25" i="5" s="1"/>
  <c r="B28" i="5" s="1"/>
  <c r="B30" i="5" s="1"/>
  <c r="B31" i="5" s="1"/>
  <c r="C20" i="3"/>
  <c r="C26" i="3" s="1"/>
  <c r="C19" i="5"/>
  <c r="C21" i="5" s="1"/>
  <c r="C25" i="5" s="1"/>
  <c r="C28" i="5" s="1"/>
  <c r="C48" i="3"/>
  <c r="B20" i="3"/>
  <c r="C30" i="5" l="1"/>
  <c r="C31" i="5" s="1"/>
</calcChain>
</file>

<file path=xl/sharedStrings.xml><?xml version="1.0" encoding="utf-8"?>
<sst xmlns="http://schemas.openxmlformats.org/spreadsheetml/2006/main" count="82" uniqueCount="67">
  <si>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</si>
  <si>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</si>
  <si>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</si>
  <si>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</si>
  <si>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</si>
  <si>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</si>
  <si>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</si>
  <si>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</si>
  <si>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</si>
  <si>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</si>
  <si>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</si>
  <si>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</si>
  <si>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</si>
  <si>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</si>
  <si>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</si>
  <si>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</si>
  <si>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</si>
  <si>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</si>
  <si>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</si>
  <si>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</si>
  <si>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</si>
  <si>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</si>
  <si>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</si>
  <si>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</si>
  <si>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</si>
  <si>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</si>
  <si>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</si>
  <si>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</si>
  <si>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</si>
  <si>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</si>
  <si>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</si>
  <si>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</si>
  <si>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</si>
  <si>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</si>
  <si>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</si>
  <si>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</si>
  <si>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</si>
  <si>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</si>
  <si>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</si>
  <si>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</si>
  <si>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</si>
  <si>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</si>
  <si>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</si>
  <si>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</si>
  <si>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</si>
  <si>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</si>
  <si>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</si>
  <si>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</si>
  <si>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</si>
  <si>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</si>
  <si>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</si>
  <si>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</si>
  <si>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</si>
  <si>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</si>
  <si>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</si>
  <si>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</si>
  <si>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</si>
  <si>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Текущие счета и депозиты клиентов</t>
  </si>
  <si>
    <t>Счета и депозиты банков и прочих финансовых учреждений</t>
  </si>
  <si>
    <t>Прибыль на одну акцию</t>
  </si>
  <si>
    <t>Операционная прибыль</t>
  </si>
  <si>
    <t>декабрь 2015 г.</t>
  </si>
  <si>
    <t>Итого кредиты банкам и другим ФКУ</t>
  </si>
  <si>
    <t>июнь 2016 г.</t>
  </si>
  <si>
    <t>июнь 2015 г.</t>
  </si>
  <si>
    <t>Отчет о финансовом положении  на  30 июня 2016 года (включительно)</t>
  </si>
  <si>
    <t>Отчет о совокупном доходе на 30 июня 2016 года (включительно)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</si>
</sst>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0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0" fontId="10" fillId="0" borderId="0" xfId="8" applyFont="1" applyFill="1" applyBorder="1" applyAlignment="1">
      <alignment vertical="center"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3" fontId="10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 wrapText="1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wrapText="1"/>
    </xf>
    <xf numFmtId="3" fontId="10" fillId="0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2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5" fontId="13" fillId="0" borderId="3" xfId="8" applyNumberFormat="1" applyFont="1" applyFill="1" applyBorder="1" applyAlignment="1">
      <alignment vertical="center"/>
    </xf>
    <xf numFmtId="165" fontId="12" fillId="0" borderId="4" xfId="8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5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Финансовый" xfId="10" builtinId="3"/>
    <cellStyle name="Финансовый 2" xfId="14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topLeftCell="A16" zoomScaleNormal="100" workbookViewId="0">
      <selection activeCell="B34" sqref="B34"/>
    </sheetView>
  </sheetViews>
  <sheetFormatPr defaultRowHeight="14.25" x14ac:dyDescent="0.2"/>
  <cols>
    <col min="1" max="1" width="58.42578125" style="3" customWidth="1"/>
    <col min="2" max="2" width="20.85546875" style="26" customWidth="1"/>
    <col min="3" max="3" width="24" style="26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76" t="s">
        <v>12</v>
      </c>
      <c r="B1" s="76"/>
      <c r="C1" s="76"/>
    </row>
    <row r="2" spans="1:4" ht="15" x14ac:dyDescent="0.25">
      <c r="A2" s="76" t="s">
        <v>65</v>
      </c>
      <c r="B2" s="76"/>
      <c r="C2" s="76"/>
    </row>
    <row r="3" spans="1:4" ht="12.75" customHeight="1" x14ac:dyDescent="0.2">
      <c r="A3" s="27"/>
    </row>
    <row r="4" spans="1:4" ht="12.75" customHeight="1" x14ac:dyDescent="0.2">
      <c r="A4" s="27"/>
      <c r="B4" s="28" t="s">
        <v>54</v>
      </c>
      <c r="C4" s="31" t="s">
        <v>56</v>
      </c>
      <c r="D4" s="31" t="s">
        <v>56</v>
      </c>
    </row>
    <row r="5" spans="1:4" ht="15" x14ac:dyDescent="0.25">
      <c r="A5" s="27"/>
      <c r="B5" s="30" t="s">
        <v>63</v>
      </c>
      <c r="C5" s="30" t="s">
        <v>64</v>
      </c>
      <c r="D5" s="30" t="s">
        <v>61</v>
      </c>
    </row>
    <row r="6" spans="1:4" ht="15.75" thickBot="1" x14ac:dyDescent="0.3">
      <c r="A6" s="1"/>
      <c r="B6" s="29" t="s">
        <v>55</v>
      </c>
      <c r="C6" s="29" t="s">
        <v>55</v>
      </c>
      <c r="D6" s="29" t="s">
        <v>55</v>
      </c>
    </row>
    <row r="7" spans="1:4" ht="15" x14ac:dyDescent="0.25">
      <c r="A7" s="5" t="s">
        <v>0</v>
      </c>
      <c r="B7" s="17"/>
      <c r="C7" s="17"/>
    </row>
    <row r="8" spans="1:4" x14ac:dyDescent="0.2">
      <c r="A8" s="2" t="s">
        <v>40</v>
      </c>
      <c r="B8" s="17">
        <v>990032</v>
      </c>
      <c r="C8" s="17">
        <v>884739</v>
      </c>
      <c r="D8" s="17">
        <v>1268581</v>
      </c>
    </row>
    <row r="9" spans="1:4" x14ac:dyDescent="0.2">
      <c r="A9" s="2" t="s">
        <v>37</v>
      </c>
      <c r="B9" s="17">
        <v>1398664</v>
      </c>
      <c r="C9" s="17">
        <v>618071</v>
      </c>
      <c r="D9" s="17">
        <v>700390</v>
      </c>
    </row>
    <row r="10" spans="1:4" x14ac:dyDescent="0.2">
      <c r="A10" s="2" t="s">
        <v>38</v>
      </c>
      <c r="B10" s="17">
        <v>1405837</v>
      </c>
      <c r="C10" s="17">
        <v>992886</v>
      </c>
      <c r="D10" s="17">
        <v>2337287</v>
      </c>
    </row>
    <row r="11" spans="1:4" ht="15" x14ac:dyDescent="0.25">
      <c r="A11" s="5" t="s">
        <v>39</v>
      </c>
      <c r="B11" s="14">
        <f>B8+B9+B10</f>
        <v>3794533</v>
      </c>
      <c r="C11" s="14">
        <f>C8+C9+C10</f>
        <v>2495696</v>
      </c>
      <c r="D11" s="14">
        <f>D8+D9+D10</f>
        <v>4306258</v>
      </c>
    </row>
    <row r="12" spans="1:4" ht="15" x14ac:dyDescent="0.25">
      <c r="A12" s="2" t="s">
        <v>41</v>
      </c>
      <c r="B12" s="14">
        <v>503167</v>
      </c>
      <c r="C12" s="14">
        <v>299190</v>
      </c>
      <c r="D12" s="14">
        <v>312065</v>
      </c>
    </row>
    <row r="13" spans="1:4" ht="32.25" customHeight="1" x14ac:dyDescent="0.2">
      <c r="A13" s="2" t="s">
        <v>49</v>
      </c>
      <c r="B13" s="17">
        <v>533631</v>
      </c>
      <c r="C13" s="17">
        <v>680318</v>
      </c>
      <c r="D13" s="17">
        <v>446902</v>
      </c>
    </row>
    <row r="14" spans="1:4" ht="32.25" customHeight="1" x14ac:dyDescent="0.2">
      <c r="A14" s="2" t="s">
        <v>50</v>
      </c>
      <c r="B14" s="17">
        <v>392821</v>
      </c>
      <c r="C14" s="17">
        <v>457506</v>
      </c>
      <c r="D14" s="17">
        <v>467706</v>
      </c>
    </row>
    <row r="15" spans="1:4" ht="14.25" customHeight="1" x14ac:dyDescent="0.2">
      <c r="A15" s="8" t="s">
        <v>36</v>
      </c>
      <c r="B15" s="33">
        <v>-857</v>
      </c>
      <c r="C15" s="33">
        <v>-1162</v>
      </c>
      <c r="D15" s="33">
        <v>-855</v>
      </c>
    </row>
    <row r="16" spans="1:4" ht="15" customHeight="1" x14ac:dyDescent="0.25">
      <c r="A16" s="5" t="s">
        <v>62</v>
      </c>
      <c r="B16" s="14">
        <f>B14+B15</f>
        <v>391964</v>
      </c>
      <c r="C16" s="14">
        <f>C14+C15</f>
        <v>456344</v>
      </c>
      <c r="D16" s="14">
        <f>D14+D15</f>
        <v>466851</v>
      </c>
    </row>
    <row r="17" spans="1:5" x14ac:dyDescent="0.2">
      <c r="A17" s="8" t="s">
        <v>51</v>
      </c>
      <c r="B17" s="17">
        <v>5436865</v>
      </c>
      <c r="C17" s="17">
        <v>5153165</v>
      </c>
      <c r="D17" s="17">
        <v>5453371</v>
      </c>
    </row>
    <row r="18" spans="1:5" x14ac:dyDescent="0.2">
      <c r="A18" s="8" t="s">
        <v>36</v>
      </c>
      <c r="B18" s="33">
        <v>-369388</v>
      </c>
      <c r="C18" s="33">
        <v>-266881</v>
      </c>
      <c r="D18" s="33">
        <v>-361927</v>
      </c>
      <c r="E18" s="4"/>
    </row>
    <row r="19" spans="1:5" ht="15" x14ac:dyDescent="0.25">
      <c r="A19" s="9" t="s">
        <v>52</v>
      </c>
      <c r="B19" s="15">
        <f>B17+B18</f>
        <v>5067477</v>
      </c>
      <c r="C19" s="15">
        <f>C17+C18</f>
        <v>4886284</v>
      </c>
      <c r="D19" s="15">
        <f>D17+D18</f>
        <v>5091444</v>
      </c>
      <c r="E19" s="4"/>
    </row>
    <row r="20" spans="1:5" ht="15" x14ac:dyDescent="0.25">
      <c r="A20" s="9" t="s">
        <v>25</v>
      </c>
      <c r="B20" s="14">
        <f>B16+B19</f>
        <v>5459441</v>
      </c>
      <c r="C20" s="14">
        <f>C16+C19</f>
        <v>5342628</v>
      </c>
      <c r="D20" s="14">
        <f>D16+D19</f>
        <v>5558295</v>
      </c>
      <c r="E20" s="4"/>
    </row>
    <row r="21" spans="1:5" ht="42.75" x14ac:dyDescent="0.2">
      <c r="A21" s="2" t="s">
        <v>4</v>
      </c>
      <c r="B21" s="33">
        <v>-3401</v>
      </c>
      <c r="C21" s="17"/>
      <c r="D21" s="17"/>
      <c r="E21" s="4"/>
    </row>
    <row r="22" spans="1:5" x14ac:dyDescent="0.2">
      <c r="A22" s="10" t="s">
        <v>48</v>
      </c>
      <c r="B22" s="17"/>
      <c r="C22" s="17">
        <v>181576</v>
      </c>
      <c r="D22" s="17"/>
      <c r="E22" s="4"/>
    </row>
    <row r="23" spans="1:5" x14ac:dyDescent="0.2">
      <c r="A23" s="2" t="s">
        <v>1</v>
      </c>
      <c r="B23" s="17">
        <v>473672</v>
      </c>
      <c r="C23" s="17">
        <v>479520</v>
      </c>
      <c r="D23" s="17">
        <v>495181</v>
      </c>
    </row>
    <row r="24" spans="1:5" ht="13.5" customHeight="1" x14ac:dyDescent="0.2">
      <c r="A24" s="2" t="s">
        <v>2</v>
      </c>
      <c r="B24" s="17">
        <v>303394</v>
      </c>
      <c r="C24" s="17">
        <v>193699</v>
      </c>
      <c r="D24" s="17">
        <v>208195</v>
      </c>
    </row>
    <row r="25" spans="1:5" ht="13.5" customHeight="1" x14ac:dyDescent="0.2">
      <c r="A25" s="2"/>
      <c r="B25" s="16"/>
      <c r="D25" s="26"/>
    </row>
    <row r="26" spans="1:5" ht="15.75" thickBot="1" x14ac:dyDescent="0.3">
      <c r="A26" s="5" t="s">
        <v>46</v>
      </c>
      <c r="B26" s="20">
        <f>B11+B12+B13+B20+B21+B22+B23+B24</f>
        <v>11064437</v>
      </c>
      <c r="C26" s="20">
        <f>C11+C12+C13+C20+C21+C22+C23+C24</f>
        <v>9672627</v>
      </c>
      <c r="D26" s="20">
        <f>D11+D12+D13+D20+D21+D22+D23+D24</f>
        <v>11326896</v>
      </c>
    </row>
    <row r="27" spans="1:5" ht="15.75" thickTop="1" x14ac:dyDescent="0.25">
      <c r="A27" s="5"/>
      <c r="B27" s="21"/>
      <c r="D27" s="26"/>
    </row>
    <row r="28" spans="1:5" ht="15" x14ac:dyDescent="0.25">
      <c r="A28" s="5" t="s">
        <v>47</v>
      </c>
      <c r="B28" s="22"/>
      <c r="D28" s="26"/>
    </row>
    <row r="29" spans="1:5" x14ac:dyDescent="0.2">
      <c r="A29" s="2" t="s">
        <v>3</v>
      </c>
      <c r="B29" s="17"/>
      <c r="C29" s="17"/>
      <c r="D29" s="17"/>
    </row>
    <row r="30" spans="1:5" ht="28.5" x14ac:dyDescent="0.2">
      <c r="A30" s="32" t="s">
        <v>58</v>
      </c>
      <c r="B30" s="62">
        <v>1284660</v>
      </c>
      <c r="C30" s="17">
        <v>1577933</v>
      </c>
      <c r="D30" s="17">
        <v>1600927</v>
      </c>
    </row>
    <row r="31" spans="1:5" x14ac:dyDescent="0.2">
      <c r="A31" s="11" t="s">
        <v>57</v>
      </c>
      <c r="B31" s="17">
        <v>8069834</v>
      </c>
      <c r="C31" s="17">
        <v>6647820</v>
      </c>
      <c r="D31" s="17">
        <v>8152527</v>
      </c>
    </row>
    <row r="32" spans="1:5" x14ac:dyDescent="0.2">
      <c r="A32" s="6" t="s">
        <v>24</v>
      </c>
      <c r="B32" s="17">
        <v>398416</v>
      </c>
      <c r="C32" s="17">
        <v>316396</v>
      </c>
      <c r="D32" s="17">
        <v>358874</v>
      </c>
    </row>
    <row r="33" spans="1:4" x14ac:dyDescent="0.2">
      <c r="A33" s="6" t="s">
        <v>21</v>
      </c>
      <c r="B33" s="17"/>
      <c r="C33" s="17">
        <v>3124</v>
      </c>
      <c r="D33" s="17"/>
    </row>
    <row r="34" spans="1:4" x14ac:dyDescent="0.2">
      <c r="A34" s="6" t="s">
        <v>20</v>
      </c>
      <c r="B34" s="17">
        <v>2700</v>
      </c>
      <c r="C34" s="17">
        <v>4020</v>
      </c>
      <c r="D34" s="17">
        <v>4020</v>
      </c>
    </row>
    <row r="35" spans="1:4" ht="42.75" x14ac:dyDescent="0.2">
      <c r="A35" s="2" t="s">
        <v>4</v>
      </c>
      <c r="B35" s="17"/>
      <c r="C35" s="17">
        <v>1933</v>
      </c>
      <c r="D35" s="17">
        <v>6922</v>
      </c>
    </row>
    <row r="36" spans="1:4" x14ac:dyDescent="0.2">
      <c r="A36" s="6" t="s">
        <v>5</v>
      </c>
      <c r="B36" s="17">
        <v>216456</v>
      </c>
      <c r="C36" s="17">
        <v>126352</v>
      </c>
      <c r="D36" s="17">
        <v>183801</v>
      </c>
    </row>
    <row r="37" spans="1:4" x14ac:dyDescent="0.2">
      <c r="A37" s="6"/>
      <c r="B37" s="16"/>
      <c r="D37" s="26"/>
    </row>
    <row r="38" spans="1:4" ht="15" x14ac:dyDescent="0.25">
      <c r="A38" s="5" t="s">
        <v>45</v>
      </c>
      <c r="B38" s="23">
        <f>SUM(B30:B36)</f>
        <v>9972066</v>
      </c>
      <c r="C38" s="23">
        <f>SUM(C30:C36)</f>
        <v>8677578</v>
      </c>
      <c r="D38" s="23">
        <f>SUM(D30:D36)</f>
        <v>10307071</v>
      </c>
    </row>
    <row r="39" spans="1:4" x14ac:dyDescent="0.2">
      <c r="A39" s="2"/>
      <c r="B39" s="22"/>
      <c r="D39" s="26"/>
    </row>
    <row r="40" spans="1:4" ht="12.75" customHeight="1" x14ac:dyDescent="0.2">
      <c r="A40" s="2" t="s">
        <v>22</v>
      </c>
      <c r="C40" s="17"/>
      <c r="D40" s="17"/>
    </row>
    <row r="41" spans="1:4" x14ac:dyDescent="0.2">
      <c r="A41" s="2" t="s">
        <v>23</v>
      </c>
      <c r="B41" s="17">
        <v>1080814</v>
      </c>
      <c r="C41" s="17">
        <v>781987</v>
      </c>
      <c r="D41" s="17">
        <v>921310</v>
      </c>
    </row>
    <row r="42" spans="1:4" x14ac:dyDescent="0.2">
      <c r="A42" s="2" t="s">
        <v>15</v>
      </c>
      <c r="B42" s="17"/>
      <c r="C42" s="17">
        <v>140514</v>
      </c>
      <c r="D42" s="17">
        <v>161</v>
      </c>
    </row>
    <row r="43" spans="1:4" x14ac:dyDescent="0.2">
      <c r="A43" s="2" t="s">
        <v>18</v>
      </c>
      <c r="B43" s="17"/>
      <c r="C43" s="17"/>
      <c r="D43" s="17"/>
    </row>
    <row r="44" spans="1:4" x14ac:dyDescent="0.2">
      <c r="A44" s="2" t="s">
        <v>19</v>
      </c>
      <c r="B44" s="75">
        <v>11557</v>
      </c>
      <c r="C44" s="63">
        <v>72548</v>
      </c>
      <c r="D44" s="63">
        <v>98354</v>
      </c>
    </row>
    <row r="45" spans="1:4" x14ac:dyDescent="0.2">
      <c r="A45" s="2"/>
      <c r="B45" s="18"/>
      <c r="D45" s="26"/>
    </row>
    <row r="46" spans="1:4" ht="15" x14ac:dyDescent="0.25">
      <c r="A46" s="7" t="s">
        <v>43</v>
      </c>
      <c r="B46" s="24">
        <f>SUM(B41:B44)</f>
        <v>1092371</v>
      </c>
      <c r="C46" s="24">
        <f>SUM(C41:C44)</f>
        <v>995049</v>
      </c>
      <c r="D46" s="24">
        <f>SUM(D41:D44)</f>
        <v>1019825</v>
      </c>
    </row>
    <row r="47" spans="1:4" ht="15" x14ac:dyDescent="0.25">
      <c r="A47" s="7"/>
      <c r="B47" s="24"/>
      <c r="D47" s="26"/>
    </row>
    <row r="48" spans="1:4" ht="15.75" thickBot="1" x14ac:dyDescent="0.3">
      <c r="A48" s="12" t="s">
        <v>44</v>
      </c>
      <c r="B48" s="25">
        <f>B38+B46</f>
        <v>11064437</v>
      </c>
      <c r="C48" s="25">
        <f>C38+C46</f>
        <v>9672627</v>
      </c>
      <c r="D48" s="25">
        <f>D38+D46</f>
        <v>11326896</v>
      </c>
    </row>
    <row r="49" spans="1:4" ht="15.75" thickTop="1" x14ac:dyDescent="0.25">
      <c r="A49" s="12"/>
      <c r="B49" s="24"/>
      <c r="C49" s="19"/>
    </row>
    <row r="50" spans="1:4" ht="15" x14ac:dyDescent="0.25">
      <c r="A50" s="12"/>
      <c r="B50" s="24"/>
      <c r="C50" s="19"/>
    </row>
    <row r="51" spans="1:4" ht="15" x14ac:dyDescent="0.25">
      <c r="A51" s="12"/>
      <c r="B51" s="24"/>
      <c r="C51" s="19"/>
    </row>
    <row r="52" spans="1:4" ht="15" x14ac:dyDescent="0.25">
      <c r="A52" s="12"/>
      <c r="B52" s="24"/>
      <c r="C52" s="19"/>
    </row>
    <row r="53" spans="1:4" x14ac:dyDescent="0.2">
      <c r="A53" s="2"/>
    </row>
    <row r="54" spans="1:4" x14ac:dyDescent="0.2">
      <c r="A54" s="13"/>
    </row>
    <row r="55" spans="1:4" x14ac:dyDescent="0.2">
      <c r="A55" s="3" t="s">
        <v>16</v>
      </c>
      <c r="D55" s="68" t="s">
        <v>17</v>
      </c>
    </row>
    <row r="56" spans="1:4" x14ac:dyDescent="0.2">
      <c r="D56" s="68"/>
    </row>
    <row r="57" spans="1:4" x14ac:dyDescent="0.2">
      <c r="D57" s="68"/>
    </row>
    <row r="58" spans="1:4" x14ac:dyDescent="0.2">
      <c r="A58" s="3" t="s">
        <v>11</v>
      </c>
      <c r="D58" s="68" t="s">
        <v>6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Normal="100" workbookViewId="0">
      <selection activeCell="A10" sqref="A10"/>
    </sheetView>
  </sheetViews>
  <sheetFormatPr defaultRowHeight="18" x14ac:dyDescent="0.25"/>
  <cols>
    <col min="1" max="1" width="55" style="36" customWidth="1"/>
    <col min="2" max="2" width="20.42578125" style="36" customWidth="1"/>
    <col min="3" max="3" width="23.5703125" style="36" customWidth="1"/>
    <col min="4" max="5" width="9.140625" style="36"/>
    <col min="6" max="6" width="24.5703125" style="36" customWidth="1"/>
    <col min="7" max="16384" width="9.140625" style="36"/>
  </cols>
  <sheetData>
    <row r="1" spans="1:3" x14ac:dyDescent="0.25">
      <c r="A1" s="76" t="s">
        <v>12</v>
      </c>
      <c r="B1" s="77"/>
      <c r="C1" s="77"/>
    </row>
    <row r="2" spans="1:3" x14ac:dyDescent="0.25">
      <c r="A2" s="78" t="s">
        <v>66</v>
      </c>
      <c r="B2" s="79"/>
      <c r="C2" s="79"/>
    </row>
    <row r="3" spans="1:3" x14ac:dyDescent="0.25">
      <c r="A3" s="37"/>
      <c r="B3" s="69"/>
      <c r="C3" s="38"/>
    </row>
    <row r="4" spans="1:3" ht="24.75" customHeight="1" x14ac:dyDescent="0.25">
      <c r="A4" s="27"/>
      <c r="B4" s="28" t="s">
        <v>54</v>
      </c>
      <c r="C4" s="31" t="s">
        <v>56</v>
      </c>
    </row>
    <row r="5" spans="1:3" x14ac:dyDescent="0.25">
      <c r="A5" s="34"/>
      <c r="B5" s="30" t="s">
        <v>63</v>
      </c>
      <c r="C5" s="30" t="s">
        <v>64</v>
      </c>
    </row>
    <row r="6" spans="1:3" ht="18.75" thickBot="1" x14ac:dyDescent="0.3">
      <c r="A6" s="34"/>
      <c r="B6" s="29" t="s">
        <v>55</v>
      </c>
      <c r="C6" s="29" t="s">
        <v>55</v>
      </c>
    </row>
    <row r="7" spans="1:3" x14ac:dyDescent="0.25">
      <c r="A7" s="34" t="s">
        <v>7</v>
      </c>
      <c r="B7" s="49">
        <v>574061</v>
      </c>
      <c r="C7" s="64">
        <v>564880</v>
      </c>
    </row>
    <row r="8" spans="1:3" x14ac:dyDescent="0.25">
      <c r="A8" s="34" t="s">
        <v>8</v>
      </c>
      <c r="B8" s="49">
        <v>-342480</v>
      </c>
      <c r="C8" s="51">
        <v>-254889</v>
      </c>
    </row>
    <row r="9" spans="1:3" ht="42.75" x14ac:dyDescent="0.25">
      <c r="A9" s="39" t="s">
        <v>32</v>
      </c>
      <c r="B9" s="40">
        <f>SUM(B7:B8)</f>
        <v>231581</v>
      </c>
      <c r="C9" s="40">
        <f>SUM(C7:C8)</f>
        <v>309991</v>
      </c>
    </row>
    <row r="10" spans="1:3" ht="28.5" x14ac:dyDescent="0.25">
      <c r="A10" s="39" t="s">
        <v>42</v>
      </c>
      <c r="B10" s="51">
        <v>-40234</v>
      </c>
      <c r="C10" s="49">
        <v>-36236</v>
      </c>
    </row>
    <row r="11" spans="1:3" x14ac:dyDescent="0.25">
      <c r="A11" s="41" t="s">
        <v>9</v>
      </c>
      <c r="B11" s="42">
        <f>B9+B10</f>
        <v>191347</v>
      </c>
      <c r="C11" s="42">
        <f>C9+C10</f>
        <v>273755</v>
      </c>
    </row>
    <row r="12" spans="1:3" x14ac:dyDescent="0.25">
      <c r="A12" s="43"/>
      <c r="C12" s="44"/>
    </row>
    <row r="13" spans="1:3" x14ac:dyDescent="0.25">
      <c r="A13" s="45" t="s">
        <v>26</v>
      </c>
      <c r="B13" s="70">
        <v>126217</v>
      </c>
      <c r="C13" s="49">
        <v>116641</v>
      </c>
    </row>
    <row r="14" spans="1:3" x14ac:dyDescent="0.25">
      <c r="A14" s="45" t="s">
        <v>27</v>
      </c>
      <c r="B14" s="49">
        <v>-13283</v>
      </c>
      <c r="C14" s="49">
        <v>-1533</v>
      </c>
    </row>
    <row r="15" spans="1:3" x14ac:dyDescent="0.25">
      <c r="A15" s="43" t="s">
        <v>53</v>
      </c>
      <c r="B15" s="51">
        <v>82848</v>
      </c>
      <c r="C15" s="49">
        <v>68416</v>
      </c>
    </row>
    <row r="16" spans="1:3" ht="18.75" customHeight="1" x14ac:dyDescent="0.25">
      <c r="A16" s="43" t="s">
        <v>29</v>
      </c>
      <c r="B16" s="51">
        <v>1480</v>
      </c>
      <c r="C16" s="49">
        <v>259</v>
      </c>
    </row>
    <row r="17" spans="1:3" x14ac:dyDescent="0.25">
      <c r="A17" s="41" t="s">
        <v>30</v>
      </c>
      <c r="B17" s="47">
        <f>SUM(B13:B16)</f>
        <v>197262</v>
      </c>
      <c r="C17" s="47">
        <f>SUM(C13:C16)</f>
        <v>183783</v>
      </c>
    </row>
    <row r="18" spans="1:3" x14ac:dyDescent="0.25">
      <c r="A18" s="43"/>
      <c r="B18" s="48"/>
      <c r="C18" s="49"/>
    </row>
    <row r="19" spans="1:3" ht="17.25" customHeight="1" x14ac:dyDescent="0.25">
      <c r="A19" s="50" t="s">
        <v>10</v>
      </c>
      <c r="B19" s="51">
        <f>B11+B17</f>
        <v>388609</v>
      </c>
      <c r="C19" s="51">
        <f>C11+C17</f>
        <v>457538</v>
      </c>
    </row>
    <row r="20" spans="1:3" x14ac:dyDescent="0.25">
      <c r="A20" s="52" t="s">
        <v>31</v>
      </c>
      <c r="B20" s="51">
        <v>-387068</v>
      </c>
      <c r="C20" s="66">
        <v>-392097</v>
      </c>
    </row>
    <row r="21" spans="1:3" ht="18.75" thickBot="1" x14ac:dyDescent="0.3">
      <c r="A21" s="71" t="s">
        <v>60</v>
      </c>
      <c r="B21" s="72">
        <f>B19+B20</f>
        <v>1541</v>
      </c>
      <c r="C21" s="74">
        <f t="shared" ref="C21" si="0">C19+C20</f>
        <v>65441</v>
      </c>
    </row>
    <row r="22" spans="1:3" ht="18.75" thickTop="1" x14ac:dyDescent="0.25">
      <c r="A22" s="71"/>
      <c r="B22" s="73"/>
      <c r="C22" s="73"/>
    </row>
    <row r="23" spans="1:3" ht="28.5" x14ac:dyDescent="0.25">
      <c r="A23" s="46" t="s">
        <v>28</v>
      </c>
      <c r="B23" s="51">
        <v>-2414</v>
      </c>
      <c r="C23" s="65">
        <v>2197</v>
      </c>
    </row>
    <row r="24" spans="1:3" x14ac:dyDescent="0.25">
      <c r="A24" s="52"/>
      <c r="B24" s="51"/>
      <c r="C24" s="66"/>
    </row>
    <row r="25" spans="1:3" ht="18.75" thickBot="1" x14ac:dyDescent="0.3">
      <c r="A25" s="53" t="s">
        <v>13</v>
      </c>
      <c r="B25" s="54">
        <f>B21+B23</f>
        <v>-873</v>
      </c>
      <c r="C25" s="54">
        <f t="shared" ref="C25" si="1">C21+C23</f>
        <v>67638</v>
      </c>
    </row>
    <row r="26" spans="1:3" ht="18.75" thickTop="1" x14ac:dyDescent="0.25">
      <c r="A26" s="53"/>
      <c r="B26" s="55"/>
      <c r="C26" s="49"/>
    </row>
    <row r="27" spans="1:3" x14ac:dyDescent="0.25">
      <c r="A27" s="56" t="s">
        <v>33</v>
      </c>
      <c r="B27" s="67">
        <v>1320</v>
      </c>
      <c r="C27" s="67">
        <v>-6200</v>
      </c>
    </row>
    <row r="28" spans="1:3" ht="18.75" thickBot="1" x14ac:dyDescent="0.3">
      <c r="A28" s="57" t="s">
        <v>34</v>
      </c>
      <c r="B28" s="58">
        <f>B27+B25</f>
        <v>447</v>
      </c>
      <c r="C28" s="58">
        <f t="shared" ref="C28" si="2">C27+C25</f>
        <v>61438</v>
      </c>
    </row>
    <row r="29" spans="1:3" ht="18.75" thickTop="1" x14ac:dyDescent="0.25">
      <c r="A29" s="57"/>
      <c r="B29" s="59"/>
      <c r="C29" s="55"/>
    </row>
    <row r="30" spans="1:3" ht="18.75" thickBot="1" x14ac:dyDescent="0.3">
      <c r="A30" s="57" t="s">
        <v>35</v>
      </c>
      <c r="B30" s="58">
        <f>B28</f>
        <v>447</v>
      </c>
      <c r="C30" s="58">
        <f>C28</f>
        <v>61438</v>
      </c>
    </row>
    <row r="31" spans="1:3" ht="18.75" thickTop="1" x14ac:dyDescent="0.25">
      <c r="A31" s="57" t="s">
        <v>59</v>
      </c>
      <c r="B31" s="60">
        <f>B30/216162885*1000</f>
        <v>2.067885058066282E-3</v>
      </c>
      <c r="C31" s="60">
        <f>C30/156397472*1000</f>
        <v>0.39283243657544542</v>
      </c>
    </row>
    <row r="32" spans="1:3" x14ac:dyDescent="0.25">
      <c r="A32" s="57"/>
      <c r="B32" s="61"/>
      <c r="C32" s="35"/>
    </row>
    <row r="33" spans="1:3" x14ac:dyDescent="0.25">
      <c r="A33" s="57"/>
      <c r="B33" s="61"/>
      <c r="C33" s="35"/>
    </row>
    <row r="34" spans="1:3" x14ac:dyDescent="0.25">
      <c r="A34" s="57"/>
      <c r="B34" s="61"/>
      <c r="C34" s="35"/>
    </row>
    <row r="35" spans="1:3" x14ac:dyDescent="0.25">
      <c r="A35" s="3"/>
      <c r="B35" s="4"/>
      <c r="C35" s="34"/>
    </row>
    <row r="36" spans="1:3" x14ac:dyDescent="0.25">
      <c r="A36" s="3" t="s">
        <v>16</v>
      </c>
      <c r="B36" s="3"/>
      <c r="C36" s="68" t="s">
        <v>17</v>
      </c>
    </row>
    <row r="37" spans="1:3" x14ac:dyDescent="0.25">
      <c r="A37" s="3"/>
      <c r="B37" s="3"/>
      <c r="C37" s="68"/>
    </row>
    <row r="38" spans="1:3" x14ac:dyDescent="0.25">
      <c r="A38" s="3"/>
      <c r="B38" s="3"/>
      <c r="C38" s="68"/>
    </row>
    <row r="39" spans="1:3" x14ac:dyDescent="0.25">
      <c r="A39" s="3" t="s">
        <v>14</v>
      </c>
      <c r="B39" s="3"/>
      <c r="C39" s="68" t="s">
        <v>6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Багрий Клавдия Леонтьевна</cp:lastModifiedBy>
  <cp:lastPrinted>2016-07-07T10:56:43Z</cp:lastPrinted>
  <dcterms:created xsi:type="dcterms:W3CDTF">1996-10-08T23:32:33Z</dcterms:created>
  <dcterms:modified xsi:type="dcterms:W3CDTF">2016-07-11T09:20:26Z</dcterms:modified>
</cp:coreProperties>
</file>