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<sst xmlns="http://schemas.openxmlformats.org/spreadsheetml/2006/main" count="68" uniqueCount="60">
  <si>
    <t>АКТИВЫ</t>
  </si>
  <si>
    <t>Основные средства и нематериальные активы</t>
  </si>
  <si>
    <t>Прочие активы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</si>
  <si>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</si>
  <si>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</si>
  <si>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Прочие обязательства</t>
  </si>
  <si>
    <t>Дженбаева Э.Т.</t>
  </si>
  <si>
    <t>Процентные доходы</t>
  </si>
  <si>
    <t>Процентные расходы</t>
  </si>
  <si>
    <t>Чистый процентный доход</t>
  </si>
  <si>
    <t>Операционные доходы</t>
  </si>
  <si>
    <t>Главный бухгалтер</t>
  </si>
  <si>
    <t xml:space="preserve"> ОАО "Коммерческий банк КЫРГЫЗСТАН"</t>
  </si>
  <si>
    <t>Прибыль до налогообложения</t>
  </si>
  <si>
    <t xml:space="preserve">Главный  бухгалтер </t>
  </si>
  <si>
    <t>Дополнительно оплаченный капитал</t>
  </si>
  <si>
    <t>Председатель Правления</t>
  </si>
  <si>
    <t>Илебаев Н.Э.</t>
  </si>
  <si>
    <t>Резервы</t>
  </si>
  <si>
    <t xml:space="preserve">Нераспределенная прибыль </t>
  </si>
  <si>
    <t>Отложенные налоговые обязательства</t>
  </si>
  <si>
    <t>Обязтельство по текущему налогу на прибыль</t>
  </si>
  <si>
    <t>КАПИТАЛ</t>
  </si>
  <si>
    <t>Уставный капитал</t>
  </si>
  <si>
    <t>Депозиты клиентов</t>
  </si>
  <si>
    <t>Прочие заемные средства</t>
  </si>
  <si>
    <t>Ссуды, представленные клиентам</t>
  </si>
  <si>
    <t>Всего чистые кредиты</t>
  </si>
  <si>
    <t>Доходы по услугам и комиссии</t>
  </si>
  <si>
    <t>Расходы по услугам и комиссии</t>
  </si>
  <si>
    <t>Чистая прибыль по операциям с иностанной валютой</t>
  </si>
  <si>
    <t>Убытки (восстановление убытков) от обесценения по прочим операциям</t>
  </si>
  <si>
    <t>Прочие доходы</t>
  </si>
  <si>
    <t>Чистые непроцентные доходы</t>
  </si>
  <si>
    <t>Операционные расходы</t>
  </si>
  <si>
    <t xml:space="preserve">Чистый процентный доход до убытков от обесценения по активам, по которым начисляются проценты 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</si>
  <si>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</si>
  <si>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</si>
  <si>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</si>
  <si>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</si>
  <si>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Корреспонденский счет в НБКР</t>
  </si>
  <si>
    <t>Счета "ностро" в коммерческих банках</t>
  </si>
  <si>
    <t>Всего активы денежного рынка</t>
  </si>
  <si>
    <t>Денежные и приравненные к ним средства</t>
  </si>
  <si>
    <t>Инвестиции, удерживаемые до погашения</t>
  </si>
  <si>
    <t>Убытки от обесценения по активам, по которым начисляются проценты</t>
  </si>
  <si>
    <t>Итого капитал</t>
  </si>
  <si>
    <t>Итого обязательства и капитал</t>
  </si>
  <si>
    <t>Итого обязательства</t>
  </si>
  <si>
    <t>Итого активы</t>
  </si>
  <si>
    <t>ОБЯЗАТЕЛЬСТВА И КАПИТАЛ</t>
  </si>
  <si>
    <t>Средства в кредитных и прочих учереждениях</t>
  </si>
  <si>
    <t>- обремененные залогом по сделкам “РЕПО”</t>
  </si>
  <si>
    <t xml:space="preserve"> </t>
  </si>
  <si>
    <t>Отчетный период  май 2015 г. тыс.сом</t>
  </si>
  <si>
    <t>Отчетный период  май 2014 г. тыс.сом</t>
  </si>
  <si>
    <t>-</t>
  </si>
  <si>
    <t>Отчет о финансовом положении  на 30 мая 2015 года (включительно)</t>
  </si>
  <si>
    <t>Отчет о прибылях или убытках и прочем совокупном доходе на 30 мая 2015 года (включительно)</t>
  </si>
  <si>
    <t>Средства кредитных учреждений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</si>
</sst>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\ _с_о_м_-;\-* #,##0\ _с_о_м_-;_-* &quot;-&quot;\ _с_о_м_-;_-@_-"/>
    <numFmt numFmtId="170" formatCode="_-* #,##0.00\ &quot;сом&quot;_-;\-* #,##0.00\ &quot;сом&quot;_-;_-* &quot;-&quot;??\ &quot;сом&quot;_-;_-@_-"/>
    <numFmt numFmtId="171" formatCode="_-* #,##0.00\ _с_о_м_-;\-* #,##0.00\ _с_о_м_-;_-* &quot;-&quot;??\ _с_о_м_-;_-@_-"/>
    <numFmt numFmtId="172" formatCode="#,##0&quot;сом&quot;;\-#,##0&quot;сом&quot;"/>
    <numFmt numFmtId="173" formatCode="#,##0&quot;сом&quot;;[Red]\-#,##0&quot;сом&quot;"/>
    <numFmt numFmtId="174" formatCode="#,##0.00&quot;сом&quot;;\-#,##0.00&quot;сом&quot;"/>
    <numFmt numFmtId="175" formatCode="#,##0.00&quot;сом&quot;;[Red]\-#,##0.00&quot;сом&quot;"/>
    <numFmt numFmtId="176" formatCode="_-* #,##0&quot;сом&quot;_-;\-* #,##0&quot;сом&quot;_-;_-* &quot;-&quot;&quot;сом&quot;_-;_-@_-"/>
    <numFmt numFmtId="177" formatCode="_-* #,##0_с_о_м_-;\-* #,##0_с_о_м_-;_-* &quot;-&quot;_с_о_м_-;_-@_-"/>
    <numFmt numFmtId="178" formatCode="_-* #,##0.00&quot;сом&quot;_-;\-* #,##0.00&quot;сом&quot;_-;_-* &quot;-&quot;??&quot;сом&quot;_-;_-@_-"/>
    <numFmt numFmtId="179" formatCode="_-* #,##0.00_с_о_м_-;\-* #,##0.00_с_о_м_-;_-* &quot;-&quot;??_с_о_м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_);_(* \(#,##0\);_(* &quot;-&quot;??_);_(@_)"/>
    <numFmt numFmtId="189" formatCode="_ * #,##0.00_ ;_ * \-#,##0.00_ ;_ * &quot;-&quot;??_ ;_ @_ "/>
    <numFmt numFmtId="190" formatCode="mmmm\ yyyy"/>
    <numFmt numFmtId="191" formatCode="#,##0.0000"/>
    <numFmt numFmtId="192" formatCode="[$-FC19]d\ mmmm\ yyyy\ &quot;г.&quot;"/>
    <numFmt numFmtId="193" formatCode="#,##0.00000"/>
  </numFmts>
  <fonts count="56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YMES NEW ROMAN CYR"/>
      <family val="0"/>
    </font>
    <font>
      <sz val="10"/>
      <name val="TY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YMES NEW ROMAN CYR"/>
      <family val="0"/>
    </font>
    <font>
      <sz val="11"/>
      <name val="TY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YMES NEW ROMAN CYR"/>
      <family val="0"/>
    </font>
    <font>
      <sz val="9"/>
      <color theme="1"/>
      <name val="Arial"/>
      <family val="2"/>
    </font>
    <font>
      <sz val="11"/>
      <color theme="1"/>
      <name val="TY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39" applyFont="1" applyFill="1" applyBorder="1" applyAlignment="1">
      <alignment horizontal="center" wrapText="1"/>
      <protection/>
    </xf>
    <xf numFmtId="49" fontId="8" fillId="0" borderId="0" xfId="39" applyNumberFormat="1" applyFont="1" applyFill="1" applyBorder="1" applyAlignment="1">
      <alignment horizontal="center" vertical="center" wrapText="1"/>
      <protection/>
    </xf>
    <xf numFmtId="0" fontId="7" fillId="0" borderId="0" xfId="39" applyFont="1" applyFill="1" applyBorder="1" applyAlignment="1">
      <alignment/>
      <protection/>
    </xf>
    <xf numFmtId="14" fontId="8" fillId="0" borderId="10" xfId="39" applyNumberFormat="1" applyFont="1" applyFill="1" applyBorder="1" applyAlignment="1">
      <alignment horizontal="center"/>
      <protection/>
    </xf>
    <xf numFmtId="0" fontId="8" fillId="0" borderId="0" xfId="38" applyFont="1" applyFill="1" applyBorder="1">
      <alignment/>
      <protection/>
    </xf>
    <xf numFmtId="0" fontId="7" fillId="0" borderId="0" xfId="40" applyFont="1" applyFill="1" applyBorder="1" applyAlignment="1">
      <alignment/>
      <protection/>
    </xf>
    <xf numFmtId="0" fontId="7" fillId="0" borderId="0" xfId="40" applyFont="1" applyFill="1" applyBorder="1" applyAlignment="1">
      <alignment wrapText="1"/>
      <protection/>
    </xf>
    <xf numFmtId="49" fontId="7" fillId="0" borderId="0" xfId="41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0" fontId="7" fillId="0" borderId="0" xfId="39" applyFont="1" applyFill="1" applyBorder="1" applyAlignment="1">
      <alignment wrapText="1"/>
      <protection/>
    </xf>
    <xf numFmtId="0" fontId="7" fillId="0" borderId="0" xfId="39" applyFont="1" applyFill="1" applyBorder="1" applyAlignment="1">
      <alignment horizontal="left" wrapText="1"/>
      <protection/>
    </xf>
    <xf numFmtId="185" fontId="7" fillId="0" borderId="0" xfId="34" applyNumberFormat="1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38" applyFont="1" applyFill="1">
      <alignment/>
      <protection/>
    </xf>
    <xf numFmtId="188" fontId="6" fillId="0" borderId="0" xfId="0" applyNumberFormat="1" applyFont="1" applyFill="1" applyAlignment="1">
      <alignment/>
    </xf>
    <xf numFmtId="0" fontId="7" fillId="0" borderId="0" xfId="38" applyFont="1" applyFill="1">
      <alignment/>
      <protection/>
    </xf>
    <xf numFmtId="0" fontId="5" fillId="0" borderId="0" xfId="0" applyFont="1" applyFill="1" applyAlignment="1">
      <alignment/>
    </xf>
    <xf numFmtId="0" fontId="8" fillId="0" borderId="0" xfId="39" applyFont="1" applyFill="1" applyBorder="1" applyAlignment="1">
      <alignment horizontal="left" wrapText="1"/>
      <protection/>
    </xf>
    <xf numFmtId="0" fontId="7" fillId="0" borderId="0" xfId="38" applyFont="1" applyFill="1" applyAlignment="1">
      <alignment/>
      <protection/>
    </xf>
    <xf numFmtId="0" fontId="7" fillId="0" borderId="0" xfId="39" applyFont="1" applyFill="1" applyBorder="1" applyAlignment="1">
      <alignment horizontal="left"/>
      <protection/>
    </xf>
    <xf numFmtId="0" fontId="8" fillId="0" borderId="0" xfId="39" applyFont="1" applyFill="1" applyBorder="1" applyAlignment="1">
      <alignment horizontal="left"/>
      <protection/>
    </xf>
    <xf numFmtId="0" fontId="8" fillId="0" borderId="0" xfId="38" applyFont="1" applyFill="1" applyAlignment="1">
      <alignment wrapText="1"/>
      <protection/>
    </xf>
    <xf numFmtId="0" fontId="9" fillId="0" borderId="0" xfId="0" applyFont="1" applyFill="1" applyAlignment="1">
      <alignment/>
    </xf>
    <xf numFmtId="0" fontId="7" fillId="0" borderId="0" xfId="39" applyFont="1" applyFill="1" applyBorder="1" applyAlignment="1">
      <alignment horizontal="left" vertical="center" wrapText="1"/>
      <protection/>
    </xf>
    <xf numFmtId="0" fontId="8" fillId="0" borderId="0" xfId="39" applyFont="1" applyFill="1" applyBorder="1" applyAlignment="1">
      <alignment horizontal="left" vertical="center" wrapText="1"/>
      <protection/>
    </xf>
    <xf numFmtId="0" fontId="7" fillId="0" borderId="0" xfId="39" applyFont="1" applyFill="1" applyBorder="1" applyAlignment="1">
      <alignment vertical="center" wrapText="1"/>
      <protection/>
    </xf>
    <xf numFmtId="0" fontId="7" fillId="0" borderId="0" xfId="40" applyFont="1" applyFill="1" applyBorder="1" applyAlignment="1">
      <alignment vertical="center" wrapText="1"/>
      <protection/>
    </xf>
    <xf numFmtId="49" fontId="7" fillId="0" borderId="0" xfId="39" applyNumberFormat="1" applyFont="1" applyFill="1" applyBorder="1" applyAlignment="1">
      <alignment horizontal="left" wrapText="1"/>
      <protection/>
    </xf>
    <xf numFmtId="188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88" fontId="5" fillId="0" borderId="0" xfId="0" applyNumberFormat="1" applyFont="1" applyFill="1" applyBorder="1" applyAlignment="1">
      <alignment horizontal="left"/>
    </xf>
    <xf numFmtId="188" fontId="5" fillId="0" borderId="0" xfId="0" applyNumberFormat="1" applyFont="1" applyFill="1" applyBorder="1" applyAlignment="1">
      <alignment horizontal="left" vertical="center"/>
    </xf>
    <xf numFmtId="14" fontId="8" fillId="0" borderId="0" xfId="39" applyNumberFormat="1" applyFont="1" applyFill="1" applyBorder="1" applyAlignment="1">
      <alignment horizontal="left"/>
      <protection/>
    </xf>
    <xf numFmtId="1" fontId="51" fillId="0" borderId="0" xfId="33" applyNumberFormat="1" applyFont="1" applyFill="1" applyAlignment="1">
      <alignment horizontal="left"/>
    </xf>
    <xf numFmtId="188" fontId="52" fillId="0" borderId="0" xfId="40" applyNumberFormat="1" applyFont="1" applyFill="1" applyAlignment="1">
      <alignment horizontal="left"/>
      <protection/>
    </xf>
    <xf numFmtId="1" fontId="51" fillId="0" borderId="0" xfId="40" applyNumberFormat="1" applyFont="1" applyFill="1" applyAlignment="1">
      <alignment horizontal="left"/>
      <protection/>
    </xf>
    <xf numFmtId="188" fontId="51" fillId="0" borderId="0" xfId="40" applyNumberFormat="1" applyFont="1" applyFill="1" applyAlignment="1">
      <alignment horizontal="left"/>
      <protection/>
    </xf>
    <xf numFmtId="1" fontId="52" fillId="0" borderId="0" xfId="34" applyNumberFormat="1" applyFont="1" applyFill="1" applyBorder="1" applyAlignment="1">
      <alignment horizontal="left"/>
    </xf>
    <xf numFmtId="1" fontId="51" fillId="0" borderId="0" xfId="34" applyNumberFormat="1" applyFont="1" applyFill="1" applyBorder="1" applyAlignment="1">
      <alignment horizontal="left"/>
    </xf>
    <xf numFmtId="1" fontId="51" fillId="0" borderId="0" xfId="40" applyNumberFormat="1" applyFont="1" applyFill="1" applyAlignment="1">
      <alignment horizontal="left" wrapText="1"/>
      <protection/>
    </xf>
    <xf numFmtId="1" fontId="7" fillId="0" borderId="0" xfId="34" applyNumberFormat="1" applyFont="1" applyFill="1" applyBorder="1" applyAlignment="1">
      <alignment horizontal="left"/>
    </xf>
    <xf numFmtId="1" fontId="7" fillId="0" borderId="0" xfId="40" applyNumberFormat="1" applyFont="1" applyFill="1" applyAlignment="1">
      <alignment horizontal="left"/>
      <protection/>
    </xf>
    <xf numFmtId="4" fontId="10" fillId="0" borderId="0" xfId="0" applyNumberFormat="1" applyFont="1" applyFill="1" applyAlignment="1">
      <alignment horizontal="right"/>
    </xf>
    <xf numFmtId="188" fontId="0" fillId="0" borderId="0" xfId="40" applyNumberFormat="1" applyFont="1" applyFill="1" applyAlignment="1">
      <alignment horizontal="left"/>
      <protection/>
    </xf>
    <xf numFmtId="188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14" fontId="8" fillId="0" borderId="0" xfId="39" applyNumberFormat="1" applyFont="1" applyFill="1" applyBorder="1" applyAlignment="1">
      <alignment horizontal="center" wrapText="1"/>
      <protection/>
    </xf>
    <xf numFmtId="0" fontId="1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188" fontId="11" fillId="0" borderId="0" xfId="34" applyNumberFormat="1" applyFont="1" applyFill="1" applyBorder="1" applyAlignment="1">
      <alignment horizontal="center"/>
    </xf>
    <xf numFmtId="1" fontId="11" fillId="0" borderId="0" xfId="34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88" fontId="10" fillId="0" borderId="0" xfId="0" applyNumberFormat="1" applyFont="1" applyFill="1" applyAlignment="1">
      <alignment horizontal="center"/>
    </xf>
    <xf numFmtId="0" fontId="7" fillId="0" borderId="0" xfId="39" applyFont="1" applyFill="1" applyBorder="1" applyAlignment="1">
      <alignment horizontal="center"/>
      <protection/>
    </xf>
    <xf numFmtId="188" fontId="15" fillId="0" borderId="0" xfId="40" applyNumberFormat="1" applyFont="1" applyFill="1" applyAlignment="1">
      <alignment horizontal="center"/>
      <protection/>
    </xf>
    <xf numFmtId="188" fontId="52" fillId="0" borderId="0" xfId="40" applyNumberFormat="1" applyFont="1" applyFill="1" applyAlignment="1">
      <alignment horizontal="center"/>
      <protection/>
    </xf>
    <xf numFmtId="188" fontId="53" fillId="0" borderId="0" xfId="40" applyNumberFormat="1" applyFont="1" applyFill="1" applyAlignment="1">
      <alignment horizontal="center"/>
      <protection/>
    </xf>
    <xf numFmtId="188" fontId="8" fillId="0" borderId="11" xfId="67" applyNumberFormat="1" applyFont="1" applyFill="1" applyBorder="1" applyAlignment="1">
      <alignment horizontal="center"/>
    </xf>
    <xf numFmtId="0" fontId="0" fillId="0" borderId="0" xfId="39" applyFont="1" applyFill="1" applyBorder="1" applyAlignment="1">
      <alignment horizontal="center"/>
      <protection/>
    </xf>
    <xf numFmtId="188" fontId="15" fillId="0" borderId="0" xfId="40" applyNumberFormat="1" applyFont="1" applyFill="1" applyAlignment="1">
      <alignment horizontal="center" vertical="center" wrapText="1"/>
      <protection/>
    </xf>
    <xf numFmtId="188" fontId="52" fillId="0" borderId="0" xfId="67" applyNumberFormat="1" applyFont="1" applyFill="1" applyBorder="1" applyAlignment="1">
      <alignment horizontal="center"/>
    </xf>
    <xf numFmtId="0" fontId="51" fillId="0" borderId="0" xfId="39" applyFont="1" applyFill="1" applyBorder="1" applyAlignment="1">
      <alignment horizontal="center"/>
      <protection/>
    </xf>
    <xf numFmtId="188" fontId="0" fillId="0" borderId="0" xfId="40" applyNumberFormat="1" applyFont="1" applyFill="1" applyAlignment="1">
      <alignment horizontal="center"/>
      <protection/>
    </xf>
    <xf numFmtId="188" fontId="51" fillId="0" borderId="0" xfId="40" applyNumberFormat="1" applyFont="1" applyFill="1" applyAlignment="1">
      <alignment horizontal="center"/>
      <protection/>
    </xf>
    <xf numFmtId="188" fontId="53" fillId="0" borderId="0" xfId="40" applyNumberFormat="1" applyFont="1" applyFill="1" applyAlignment="1">
      <alignment horizontal="center" wrapText="1"/>
      <protection/>
    </xf>
    <xf numFmtId="188" fontId="8" fillId="0" borderId="12" xfId="67" applyNumberFormat="1" applyFont="1" applyFill="1" applyBorder="1" applyAlignment="1">
      <alignment horizontal="center"/>
    </xf>
    <xf numFmtId="188" fontId="8" fillId="0" borderId="0" xfId="67" applyNumberFormat="1" applyFont="1" applyFill="1" applyBorder="1" applyAlignment="1">
      <alignment horizontal="center"/>
    </xf>
    <xf numFmtId="188" fontId="15" fillId="0" borderId="0" xfId="67" applyNumberFormat="1" applyFont="1" applyFill="1" applyBorder="1" applyAlignment="1">
      <alignment horizontal="center"/>
    </xf>
    <xf numFmtId="188" fontId="5" fillId="0" borderId="12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12" fillId="0" borderId="0" xfId="67" applyNumberFormat="1" applyFont="1" applyFill="1" applyBorder="1" applyAlignment="1">
      <alignment horizontal="center"/>
    </xf>
    <xf numFmtId="188" fontId="6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37" fontId="54" fillId="0" borderId="0" xfId="33" applyNumberFormat="1" applyFont="1" applyFill="1" applyAlignment="1">
      <alignment horizontal="right"/>
    </xf>
    <xf numFmtId="1" fontId="51" fillId="0" borderId="0" xfId="33" applyNumberFormat="1" applyFont="1" applyFill="1" applyAlignment="1">
      <alignment horizontal="right"/>
    </xf>
    <xf numFmtId="3" fontId="53" fillId="0" borderId="0" xfId="33" applyNumberFormat="1" applyFont="1" applyFill="1" applyAlignment="1">
      <alignment horizontal="right"/>
    </xf>
    <xf numFmtId="3" fontId="52" fillId="0" borderId="0" xfId="40" applyNumberFormat="1" applyFont="1" applyFill="1" applyAlignment="1">
      <alignment horizontal="right"/>
      <protection/>
    </xf>
    <xf numFmtId="3" fontId="52" fillId="0" borderId="12" xfId="34" applyNumberFormat="1" applyFont="1" applyFill="1" applyBorder="1" applyAlignment="1">
      <alignment horizontal="right"/>
    </xf>
    <xf numFmtId="3" fontId="52" fillId="0" borderId="0" xfId="34" applyNumberFormat="1" applyFont="1" applyFill="1" applyBorder="1" applyAlignment="1">
      <alignment horizontal="right"/>
    </xf>
    <xf numFmtId="3" fontId="51" fillId="0" borderId="0" xfId="34" applyNumberFormat="1" applyFont="1" applyFill="1" applyBorder="1" applyAlignment="1">
      <alignment horizontal="right"/>
    </xf>
    <xf numFmtId="3" fontId="51" fillId="0" borderId="0" xfId="33" applyNumberFormat="1" applyFont="1" applyFill="1" applyAlignment="1">
      <alignment horizontal="right"/>
    </xf>
    <xf numFmtId="3" fontId="51" fillId="0" borderId="0" xfId="40" applyNumberFormat="1" applyFont="1" applyFill="1" applyAlignment="1">
      <alignment horizontal="right"/>
      <protection/>
    </xf>
    <xf numFmtId="3" fontId="52" fillId="0" borderId="11" xfId="34" applyNumberFormat="1" applyFont="1" applyFill="1" applyBorder="1" applyAlignment="1">
      <alignment horizontal="right"/>
    </xf>
    <xf numFmtId="3" fontId="7" fillId="0" borderId="0" xfId="40" applyNumberFormat="1" applyFont="1" applyFill="1" applyBorder="1" applyAlignment="1">
      <alignment horizontal="right"/>
      <protection/>
    </xf>
    <xf numFmtId="3" fontId="8" fillId="0" borderId="0" xfId="34" applyNumberFormat="1" applyFont="1" applyFill="1" applyBorder="1" applyAlignment="1">
      <alignment horizontal="right"/>
    </xf>
    <xf numFmtId="3" fontId="8" fillId="0" borderId="12" xfId="34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3" fontId="55" fillId="0" borderId="0" xfId="33" applyNumberFormat="1" applyFont="1" applyFill="1" applyAlignment="1">
      <alignment horizontal="right"/>
    </xf>
    <xf numFmtId="188" fontId="55" fillId="0" borderId="0" xfId="40" applyNumberFormat="1" applyFont="1" applyFill="1" applyAlignment="1">
      <alignment horizontal="center"/>
      <protection/>
    </xf>
    <xf numFmtId="188" fontId="33" fillId="0" borderId="0" xfId="40" applyNumberFormat="1" applyFont="1" applyFill="1" applyAlignment="1">
      <alignment horizontal="center"/>
      <protection/>
    </xf>
    <xf numFmtId="3" fontId="55" fillId="0" borderId="0" xfId="40" applyNumberFormat="1" applyFont="1" applyFill="1" applyAlignment="1">
      <alignment horizontal="right"/>
      <protection/>
    </xf>
    <xf numFmtId="0" fontId="6" fillId="0" borderId="0" xfId="0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55" fillId="0" borderId="14" xfId="33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B13" sqref="B13"/>
    </sheetView>
  </sheetViews>
  <sheetFormatPr defaultColWidth="9.140625" defaultRowHeight="12.75"/>
  <cols>
    <col min="1" max="1" width="54.00390625" style="15" customWidth="1"/>
    <col min="2" max="2" width="20.421875" style="50" customWidth="1"/>
    <col min="3" max="3" width="20.421875" style="51" customWidth="1"/>
    <col min="4" max="4" width="13.7109375" style="31" customWidth="1"/>
    <col min="5" max="5" width="11.00390625" style="15" bestFit="1" customWidth="1"/>
    <col min="6" max="6" width="11.57421875" style="15" bestFit="1" customWidth="1"/>
    <col min="7" max="16384" width="9.140625" style="15" customWidth="1"/>
  </cols>
  <sheetData>
    <row r="1" spans="1:3" ht="15">
      <c r="A1" s="90" t="s">
        <v>12</v>
      </c>
      <c r="B1" s="90"/>
      <c r="C1" s="90"/>
    </row>
    <row r="2" spans="1:4" ht="15.75" thickBot="1">
      <c r="A2" s="93" t="s">
        <v>57</v>
      </c>
      <c r="B2" s="93"/>
      <c r="C2" s="93"/>
      <c r="D2" s="32"/>
    </row>
    <row r="3" spans="1:4" ht="15">
      <c r="A3" s="91" t="s">
        <v>53</v>
      </c>
      <c r="B3" s="92"/>
      <c r="C3" s="92"/>
      <c r="D3" s="33"/>
    </row>
    <row r="4" spans="1:4" ht="12.75" customHeight="1">
      <c r="A4" s="2"/>
      <c r="D4" s="34"/>
    </row>
    <row r="5" spans="1:4" ht="45">
      <c r="A5" s="11"/>
      <c r="B5" s="49" t="s">
        <v>54</v>
      </c>
      <c r="C5" s="49" t="s">
        <v>55</v>
      </c>
      <c r="D5" s="35"/>
    </row>
    <row r="6" spans="1:3" ht="15">
      <c r="A6" s="20" t="s">
        <v>0</v>
      </c>
      <c r="B6" s="77"/>
      <c r="C6" s="78"/>
    </row>
    <row r="7" spans="1:4" ht="14.25">
      <c r="A7" s="12" t="s">
        <v>43</v>
      </c>
      <c r="B7" s="96">
        <v>916740.0202</v>
      </c>
      <c r="C7" s="96">
        <v>724397.71202</v>
      </c>
      <c r="D7" s="36"/>
    </row>
    <row r="8" spans="1:4" ht="14.25">
      <c r="A8" s="12" t="s">
        <v>40</v>
      </c>
      <c r="B8" s="96">
        <v>724158.61618</v>
      </c>
      <c r="C8" s="96">
        <v>625788.93019</v>
      </c>
      <c r="D8" s="36"/>
    </row>
    <row r="9" spans="1:4" ht="14.25">
      <c r="A9" s="12" t="s">
        <v>41</v>
      </c>
      <c r="B9" s="96">
        <v>599060.59554</v>
      </c>
      <c r="C9" s="96">
        <v>334594.3909</v>
      </c>
      <c r="D9" s="36"/>
    </row>
    <row r="10" spans="1:4" ht="15">
      <c r="A10" s="20" t="s">
        <v>42</v>
      </c>
      <c r="B10" s="80">
        <f>B7+B8+B9</f>
        <v>2239959.23192</v>
      </c>
      <c r="C10" s="80">
        <f>C7+C8+C9</f>
        <v>1684781.03311</v>
      </c>
      <c r="D10" s="37"/>
    </row>
    <row r="11" spans="1:4" ht="14.25">
      <c r="A11" s="12" t="s">
        <v>51</v>
      </c>
      <c r="B11" s="96">
        <f>1071719.46501-1510</f>
        <v>1070209.46501</v>
      </c>
      <c r="C11" s="96">
        <f>1601958.59485-3089</f>
        <v>1598869.59485</v>
      </c>
      <c r="D11" s="38"/>
    </row>
    <row r="12" spans="1:4" ht="14.25">
      <c r="A12" s="12" t="s">
        <v>44</v>
      </c>
      <c r="B12" s="96">
        <v>296381.29047</v>
      </c>
      <c r="C12" s="96">
        <v>207102.75318</v>
      </c>
      <c r="D12" s="38"/>
    </row>
    <row r="13" spans="1:6" ht="14.25">
      <c r="A13" s="26" t="s">
        <v>26</v>
      </c>
      <c r="B13" s="96">
        <v>5048091.56572</v>
      </c>
      <c r="C13" s="96">
        <v>4534387.19898</v>
      </c>
      <c r="D13" s="38"/>
      <c r="F13" s="17"/>
    </row>
    <row r="14" spans="1:6" ht="14.25">
      <c r="A14" s="26" t="s">
        <v>39</v>
      </c>
      <c r="B14" s="97">
        <v>-247466</v>
      </c>
      <c r="C14" s="98">
        <v>-196480</v>
      </c>
      <c r="D14" s="79"/>
      <c r="E14" s="79"/>
      <c r="F14" s="17"/>
    </row>
    <row r="15" spans="1:6" ht="15">
      <c r="A15" s="27" t="s">
        <v>27</v>
      </c>
      <c r="B15" s="80">
        <f>B13+B14</f>
        <v>4800625.56572</v>
      </c>
      <c r="C15" s="80">
        <f>C13+C14</f>
        <v>4337907.19898</v>
      </c>
      <c r="D15" s="39"/>
      <c r="F15" s="17"/>
    </row>
    <row r="16" spans="1:7" ht="57">
      <c r="A16" s="12" t="s">
        <v>4</v>
      </c>
      <c r="B16" s="96" t="s">
        <v>56</v>
      </c>
      <c r="C16" s="96" t="s">
        <v>56</v>
      </c>
      <c r="D16" s="38"/>
      <c r="F16" s="47"/>
      <c r="G16" s="48"/>
    </row>
    <row r="17" spans="1:7" ht="14.25">
      <c r="A17" s="30" t="s">
        <v>52</v>
      </c>
      <c r="B17" s="96">
        <f>29554.5+25</f>
        <v>29579.5</v>
      </c>
      <c r="C17" s="96">
        <v>27288.04</v>
      </c>
      <c r="D17" s="38"/>
      <c r="F17" s="47"/>
      <c r="G17" s="48"/>
    </row>
    <row r="18" spans="1:4" ht="14.25">
      <c r="A18" s="12" t="s">
        <v>1</v>
      </c>
      <c r="B18" s="96">
        <v>480162.10296</v>
      </c>
      <c r="C18" s="96">
        <v>332324.99996</v>
      </c>
      <c r="D18" s="38"/>
    </row>
    <row r="19" spans="1:4" ht="13.5" customHeight="1">
      <c r="A19" s="12" t="s">
        <v>2</v>
      </c>
      <c r="B19" s="99">
        <v>199492</v>
      </c>
      <c r="C19" s="96">
        <v>344138</v>
      </c>
      <c r="D19" s="38"/>
    </row>
    <row r="20" spans="1:4" ht="13.5" customHeight="1">
      <c r="A20" s="12"/>
      <c r="B20" s="100"/>
      <c r="C20" s="101"/>
      <c r="D20" s="38"/>
    </row>
    <row r="21" spans="1:5" ht="15.75" thickBot="1">
      <c r="A21" s="20" t="s">
        <v>49</v>
      </c>
      <c r="B21" s="81">
        <f>B10+B11+B12+B15+B17+B18+B19</f>
        <v>9116409.15608</v>
      </c>
      <c r="C21" s="81">
        <f>C10+C11+C12+C15+C17+C18+C19</f>
        <v>8532411.62008</v>
      </c>
      <c r="D21" s="15"/>
      <c r="E21" s="17"/>
    </row>
    <row r="22" spans="1:5" ht="15.75" thickTop="1">
      <c r="A22" s="20"/>
      <c r="B22" s="82"/>
      <c r="C22" s="101"/>
      <c r="D22" s="40"/>
      <c r="E22" s="17"/>
    </row>
    <row r="23" spans="1:4" ht="15">
      <c r="A23" s="20" t="s">
        <v>50</v>
      </c>
      <c r="B23" s="83"/>
      <c r="C23" s="101"/>
      <c r="D23" s="41"/>
    </row>
    <row r="24" spans="1:4" ht="14.25">
      <c r="A24" s="12" t="s">
        <v>3</v>
      </c>
      <c r="B24" s="84"/>
      <c r="C24" s="84"/>
      <c r="D24" s="41"/>
    </row>
    <row r="25" spans="1:4" ht="14.25">
      <c r="A25" s="12" t="s">
        <v>59</v>
      </c>
      <c r="B25" s="96">
        <v>1721602.1225</v>
      </c>
      <c r="C25" s="96">
        <v>602143</v>
      </c>
      <c r="D25" s="41"/>
    </row>
    <row r="26" spans="1:4" ht="14.25">
      <c r="A26" s="21" t="s">
        <v>24</v>
      </c>
      <c r="B26" s="96">
        <v>5936977.1279</v>
      </c>
      <c r="C26" s="96">
        <v>5977898</v>
      </c>
      <c r="D26" s="42"/>
    </row>
    <row r="27" spans="1:4" ht="14.25">
      <c r="A27" s="22" t="s">
        <v>25</v>
      </c>
      <c r="B27" s="96">
        <v>330291.20776</v>
      </c>
      <c r="C27" s="96">
        <v>891631</v>
      </c>
      <c r="D27" s="38"/>
    </row>
    <row r="28" spans="1:4" ht="14.25">
      <c r="A28" s="22" t="s">
        <v>21</v>
      </c>
      <c r="B28" s="96">
        <v>2485.28374</v>
      </c>
      <c r="C28" s="96">
        <v>5100</v>
      </c>
      <c r="D28" s="38"/>
    </row>
    <row r="29" spans="1:4" ht="14.25">
      <c r="A29" s="22" t="s">
        <v>20</v>
      </c>
      <c r="B29" s="96">
        <v>4020</v>
      </c>
      <c r="C29" s="96">
        <v>3320</v>
      </c>
      <c r="D29" s="38"/>
    </row>
    <row r="30" spans="1:4" ht="57">
      <c r="A30" s="12" t="s">
        <v>4</v>
      </c>
      <c r="B30" s="96">
        <v>1177.81</v>
      </c>
      <c r="C30" s="96">
        <v>6392</v>
      </c>
      <c r="D30" s="38"/>
    </row>
    <row r="31" spans="1:4" ht="14.25">
      <c r="A31" s="22" t="s">
        <v>5</v>
      </c>
      <c r="B31" s="96">
        <v>132684</v>
      </c>
      <c r="C31" s="96">
        <v>109329</v>
      </c>
      <c r="D31" s="38"/>
    </row>
    <row r="32" spans="1:4" ht="14.25">
      <c r="A32" s="22"/>
      <c r="B32" s="85"/>
      <c r="C32" s="101"/>
      <c r="D32" s="38"/>
    </row>
    <row r="33" spans="1:4" ht="15">
      <c r="A33" s="20" t="s">
        <v>48</v>
      </c>
      <c r="B33" s="86">
        <f>SUM(B25:B31)</f>
        <v>8129237.551899998</v>
      </c>
      <c r="C33" s="86">
        <f>SUM(C25:C31)</f>
        <v>7595813</v>
      </c>
      <c r="D33" s="45"/>
    </row>
    <row r="34" spans="1:4" ht="14.25">
      <c r="A34" s="12"/>
      <c r="B34" s="83"/>
      <c r="C34" s="101"/>
      <c r="D34" s="41"/>
    </row>
    <row r="35" spans="1:4" ht="12.75" customHeight="1">
      <c r="A35" s="12" t="s">
        <v>22</v>
      </c>
      <c r="B35" s="84"/>
      <c r="C35" s="84"/>
      <c r="D35" s="43"/>
    </row>
    <row r="36" spans="1:4" ht="14.25">
      <c r="A36" s="12" t="s">
        <v>23</v>
      </c>
      <c r="B36" s="96">
        <v>781987.36</v>
      </c>
      <c r="C36" s="96">
        <v>622243</v>
      </c>
      <c r="D36" s="44"/>
    </row>
    <row r="37" spans="1:4" ht="14.25">
      <c r="A37" s="12" t="s">
        <v>15</v>
      </c>
      <c r="B37" s="96">
        <v>140513.72</v>
      </c>
      <c r="C37" s="96">
        <v>568</v>
      </c>
      <c r="D37" s="44"/>
    </row>
    <row r="38" spans="1:4" ht="14.25">
      <c r="A38" s="12" t="s">
        <v>18</v>
      </c>
      <c r="B38" s="84"/>
      <c r="C38" s="84"/>
      <c r="D38" s="44"/>
    </row>
    <row r="39" spans="1:4" ht="14.25">
      <c r="A39" s="12" t="s">
        <v>19</v>
      </c>
      <c r="B39" s="102">
        <v>64670.43455</v>
      </c>
      <c r="C39" s="102">
        <v>313787</v>
      </c>
      <c r="D39" s="44"/>
    </row>
    <row r="40" spans="1:4" ht="14.25">
      <c r="A40" s="12"/>
      <c r="B40" s="87"/>
      <c r="C40" s="101"/>
      <c r="D40" s="44"/>
    </row>
    <row r="41" spans="1:4" ht="15">
      <c r="A41" s="23" t="s">
        <v>46</v>
      </c>
      <c r="B41" s="88">
        <f>SUM(B36:B39)</f>
        <v>987171.51455</v>
      </c>
      <c r="C41" s="88">
        <f>SUM(C36:C39)</f>
        <v>936598</v>
      </c>
      <c r="D41" s="44"/>
    </row>
    <row r="42" spans="1:4" ht="15">
      <c r="A42" s="23"/>
      <c r="B42" s="88"/>
      <c r="C42" s="101"/>
      <c r="D42" s="44"/>
    </row>
    <row r="43" spans="1:4" ht="15.75" thickBot="1">
      <c r="A43" s="24" t="s">
        <v>47</v>
      </c>
      <c r="B43" s="103">
        <v>9116410</v>
      </c>
      <c r="C43" s="89">
        <f>C33+C41</f>
        <v>8532411</v>
      </c>
      <c r="D43" s="44"/>
    </row>
    <row r="44" spans="1:4" ht="15" thickTop="1">
      <c r="A44" s="12"/>
      <c r="D44" s="13"/>
    </row>
    <row r="45" spans="1:3" ht="14.25">
      <c r="A45" s="25"/>
      <c r="B45" s="52"/>
      <c r="C45" s="53"/>
    </row>
    <row r="46" spans="1:3" ht="14.25">
      <c r="A46" s="25"/>
      <c r="B46" s="52"/>
      <c r="C46" s="53"/>
    </row>
    <row r="47" spans="1:3" ht="14.25">
      <c r="A47" s="25"/>
      <c r="B47" s="52"/>
      <c r="C47" s="53"/>
    </row>
    <row r="50" spans="1:3" ht="14.25">
      <c r="A50" s="15" t="s">
        <v>16</v>
      </c>
      <c r="B50" s="54"/>
      <c r="C50" s="55" t="s">
        <v>17</v>
      </c>
    </row>
    <row r="51" spans="2:3" ht="14.25">
      <c r="B51" s="54"/>
      <c r="C51" s="55"/>
    </row>
    <row r="52" spans="2:3" ht="14.25">
      <c r="B52" s="54"/>
      <c r="C52" s="55"/>
    </row>
    <row r="53" spans="1:3" ht="14.25">
      <c r="A53" s="15" t="s">
        <v>11</v>
      </c>
      <c r="B53" s="54"/>
      <c r="C53" s="55" t="s">
        <v>6</v>
      </c>
    </row>
    <row r="54" ht="14.25">
      <c r="B54" s="56"/>
    </row>
  </sheetData>
  <sheetProtection/>
  <mergeCells count="3">
    <mergeCell ref="A1:C1"/>
    <mergeCell ref="A3:C3"/>
    <mergeCell ref="A2:C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65.421875" style="15" customWidth="1"/>
    <col min="2" max="2" width="20.57421875" style="54" customWidth="1"/>
    <col min="3" max="3" width="20.28125" style="54" customWidth="1"/>
    <col min="4" max="8" width="9.140625" style="15" customWidth="1"/>
    <col min="9" max="9" width="24.57421875" style="15" customWidth="1"/>
    <col min="10" max="16384" width="9.140625" style="15" customWidth="1"/>
  </cols>
  <sheetData>
    <row r="1" spans="1:3" ht="15">
      <c r="A1" s="90" t="s">
        <v>12</v>
      </c>
      <c r="B1" s="94"/>
      <c r="C1" s="94"/>
    </row>
    <row r="2" spans="1:3" ht="15">
      <c r="A2" s="90" t="s">
        <v>58</v>
      </c>
      <c r="B2" s="95"/>
      <c r="C2" s="95"/>
    </row>
    <row r="4" spans="2:3" ht="15">
      <c r="B4" s="1"/>
      <c r="C4" s="1"/>
    </row>
    <row r="5" spans="1:3" ht="15">
      <c r="A5" s="2"/>
      <c r="B5" s="3"/>
      <c r="C5" s="3"/>
    </row>
    <row r="6" spans="1:3" ht="45">
      <c r="A6" s="2"/>
      <c r="B6" s="49" t="s">
        <v>54</v>
      </c>
      <c r="C6" s="49" t="s">
        <v>55</v>
      </c>
    </row>
    <row r="7" spans="1:3" ht="15.75" thickBot="1">
      <c r="A7" s="4"/>
      <c r="B7" s="5"/>
      <c r="C7" s="5"/>
    </row>
    <row r="8" spans="1:3" ht="14.25">
      <c r="A8" s="4"/>
      <c r="B8" s="57"/>
      <c r="C8" s="57"/>
    </row>
    <row r="9" spans="1:4" ht="14.25">
      <c r="A9" s="4" t="s">
        <v>7</v>
      </c>
      <c r="B9" s="58">
        <v>472060.12531</v>
      </c>
      <c r="C9" s="58">
        <v>399941.71841</v>
      </c>
      <c r="D9" s="46"/>
    </row>
    <row r="10" spans="1:4" ht="14.25">
      <c r="A10" s="4" t="s">
        <v>8</v>
      </c>
      <c r="B10" s="58">
        <v>-208057.91334</v>
      </c>
      <c r="C10" s="58">
        <v>-150316.75959</v>
      </c>
      <c r="D10" s="46"/>
    </row>
    <row r="11" spans="1:4" ht="28.5">
      <c r="A11" s="28" t="s">
        <v>35</v>
      </c>
      <c r="B11" s="59">
        <f>SUM(B9:B10)</f>
        <v>264002.21196999995</v>
      </c>
      <c r="C11" s="59">
        <f>SUM(C9:C10)</f>
        <v>249624.95881999997</v>
      </c>
      <c r="D11" s="46"/>
    </row>
    <row r="12" spans="1:4" ht="28.5">
      <c r="A12" s="28" t="s">
        <v>45</v>
      </c>
      <c r="B12" s="60">
        <v>-27726.54745</v>
      </c>
      <c r="C12" s="58">
        <v>-16918.13129</v>
      </c>
      <c r="D12" s="46"/>
    </row>
    <row r="13" spans="1:4" ht="15">
      <c r="A13" s="6" t="s">
        <v>9</v>
      </c>
      <c r="B13" s="61">
        <f>B11+B12</f>
        <v>236275.66451999993</v>
      </c>
      <c r="C13" s="61">
        <f>C11+C12</f>
        <v>232706.82752999998</v>
      </c>
      <c r="D13" s="46"/>
    </row>
    <row r="14" spans="1:4" ht="14.25">
      <c r="A14" s="7"/>
      <c r="B14" s="57"/>
      <c r="C14" s="62"/>
      <c r="D14" s="46"/>
    </row>
    <row r="15" spans="1:4" ht="14.25">
      <c r="A15" s="8" t="s">
        <v>28</v>
      </c>
      <c r="B15" s="58">
        <v>95306.36407</v>
      </c>
      <c r="C15" s="58">
        <v>79957.5922</v>
      </c>
      <c r="D15" s="46"/>
    </row>
    <row r="16" spans="1:4" ht="14.25">
      <c r="A16" s="8" t="s">
        <v>29</v>
      </c>
      <c r="B16" s="60">
        <v>-1252.25753</v>
      </c>
      <c r="C16" s="58">
        <v>-367.02525</v>
      </c>
      <c r="D16" s="46"/>
    </row>
    <row r="17" spans="1:4" ht="14.25">
      <c r="A17" s="7" t="s">
        <v>30</v>
      </c>
      <c r="B17" s="60">
        <v>54629.47635</v>
      </c>
      <c r="C17" s="58">
        <v>43804.17078</v>
      </c>
      <c r="D17" s="46"/>
    </row>
    <row r="18" spans="1:4" ht="28.5">
      <c r="A18" s="29" t="s">
        <v>31</v>
      </c>
      <c r="B18" s="60">
        <v>-376.40308</v>
      </c>
      <c r="C18" s="63">
        <v>328.27128</v>
      </c>
      <c r="D18" s="46"/>
    </row>
    <row r="19" spans="1:4" ht="18.75" customHeight="1">
      <c r="A19" s="7" t="s">
        <v>32</v>
      </c>
      <c r="B19" s="60">
        <v>-105.83554</v>
      </c>
      <c r="C19" s="58">
        <v>2234.53386</v>
      </c>
      <c r="D19" s="46"/>
    </row>
    <row r="20" spans="1:4" ht="15">
      <c r="A20" s="6" t="s">
        <v>33</v>
      </c>
      <c r="B20" s="64">
        <f>SUM(B15:B19)</f>
        <v>148201.34427</v>
      </c>
      <c r="C20" s="64">
        <f>SUM(C15:C19)</f>
        <v>125957.54286999999</v>
      </c>
      <c r="D20" s="46"/>
    </row>
    <row r="21" spans="1:4" ht="14.25">
      <c r="A21" s="7"/>
      <c r="B21" s="65"/>
      <c r="C21" s="66"/>
      <c r="D21" s="46"/>
    </row>
    <row r="22" spans="1:4" ht="17.25" customHeight="1">
      <c r="A22" s="9" t="s">
        <v>10</v>
      </c>
      <c r="B22" s="67">
        <f>B13+B20</f>
        <v>384477.00878999993</v>
      </c>
      <c r="C22" s="67">
        <f>C13+C20</f>
        <v>358664.37039999996</v>
      </c>
      <c r="D22" s="46"/>
    </row>
    <row r="23" spans="1:4" ht="14.25">
      <c r="A23" s="10" t="s">
        <v>34</v>
      </c>
      <c r="B23" s="60">
        <v>-325355.44783</v>
      </c>
      <c r="C23" s="68">
        <v>-278514</v>
      </c>
      <c r="D23" s="46"/>
    </row>
    <row r="24" spans="1:4" ht="15.75" thickBot="1">
      <c r="A24" s="16" t="s">
        <v>13</v>
      </c>
      <c r="B24" s="69">
        <f>SUM(B22:B23)</f>
        <v>59121.560959999915</v>
      </c>
      <c r="C24" s="69">
        <f>SUM(C22:C23)</f>
        <v>80150.37039999996</v>
      </c>
      <c r="D24" s="46"/>
    </row>
    <row r="25" spans="1:4" ht="15.75" thickTop="1">
      <c r="A25" s="16"/>
      <c r="B25" s="70"/>
      <c r="C25" s="66"/>
      <c r="D25" s="46"/>
    </row>
    <row r="26" spans="1:4" ht="14.25">
      <c r="A26" s="18" t="s">
        <v>36</v>
      </c>
      <c r="B26" s="71">
        <v>-5561.02</v>
      </c>
      <c r="C26" s="71">
        <v>-7600</v>
      </c>
      <c r="D26" s="46"/>
    </row>
    <row r="27" spans="1:4" ht="15.75" thickBot="1">
      <c r="A27" s="19" t="s">
        <v>37</v>
      </c>
      <c r="B27" s="72">
        <f>B26+B24</f>
        <v>53560.54095999991</v>
      </c>
      <c r="C27" s="72">
        <f>C26+C24</f>
        <v>72550.37039999996</v>
      </c>
      <c r="D27" s="46"/>
    </row>
    <row r="28" spans="1:4" ht="15.75" thickTop="1">
      <c r="A28" s="19"/>
      <c r="B28" s="73"/>
      <c r="C28" s="74"/>
      <c r="D28" s="46"/>
    </row>
    <row r="29" spans="1:4" ht="15.75" thickBot="1">
      <c r="A29" s="19" t="s">
        <v>38</v>
      </c>
      <c r="B29" s="72">
        <f>B27</f>
        <v>53560.54095999991</v>
      </c>
      <c r="C29" s="72">
        <f>C27</f>
        <v>72550.37039999996</v>
      </c>
      <c r="D29" s="46"/>
    </row>
    <row r="30" spans="1:3" ht="15.75" thickTop="1">
      <c r="A30" s="19"/>
      <c r="B30" s="73"/>
      <c r="C30" s="74"/>
    </row>
    <row r="31" spans="1:3" ht="15">
      <c r="A31" s="19"/>
      <c r="B31" s="73"/>
      <c r="C31" s="74"/>
    </row>
    <row r="32" spans="1:3" ht="15">
      <c r="A32" s="19"/>
      <c r="B32" s="73"/>
      <c r="C32" s="74"/>
    </row>
    <row r="33" spans="1:3" ht="15">
      <c r="A33" s="19"/>
      <c r="B33" s="73"/>
      <c r="C33" s="74"/>
    </row>
    <row r="34" spans="1:3" ht="15">
      <c r="A34" s="19"/>
      <c r="B34" s="73"/>
      <c r="C34" s="74"/>
    </row>
    <row r="35" spans="1:3" ht="15">
      <c r="A35" s="19"/>
      <c r="B35" s="73"/>
      <c r="C35" s="74"/>
    </row>
    <row r="36" spans="1:3" ht="15">
      <c r="A36" s="19"/>
      <c r="B36" s="73"/>
      <c r="C36" s="74"/>
    </row>
    <row r="37" spans="2:3" ht="14.25">
      <c r="B37" s="75"/>
      <c r="C37" s="62"/>
    </row>
    <row r="38" spans="1:3" ht="14.25">
      <c r="A38" s="14" t="s">
        <v>16</v>
      </c>
      <c r="B38" s="76"/>
      <c r="C38" s="76" t="s">
        <v>17</v>
      </c>
    </row>
    <row r="39" spans="1:3" ht="14.25">
      <c r="A39" s="14"/>
      <c r="B39" s="76"/>
      <c r="C39" s="76"/>
    </row>
    <row r="40" spans="1:3" ht="14.25">
      <c r="A40" s="14"/>
      <c r="B40" s="76"/>
      <c r="C40" s="76"/>
    </row>
    <row r="41" spans="1:3" ht="14.25">
      <c r="A41" s="14" t="s">
        <v>14</v>
      </c>
      <c r="B41" s="76"/>
      <c r="C41" s="76" t="s">
        <v>6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Kanybekova</dc:creator>
  <cp:keywords/>
  <dc:description/>
  <cp:lastModifiedBy>Жетимишова Нурcада Жетимишовна</cp:lastModifiedBy>
  <cp:lastPrinted>2015-06-04T02:49:04Z</cp:lastPrinted>
  <dcterms:created xsi:type="dcterms:W3CDTF">1996-10-08T23:32:33Z</dcterms:created>
  <dcterms:modified xsi:type="dcterms:W3CDTF">2015-06-05T09:24:01Z</dcterms:modified>
  <cp:category/>
  <cp:version/>
  <cp:contentType/>
  <cp:contentStatus/>
</cp:coreProperties>
</file>