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_zhetimishova\Desktop\Все документы\фин.отчеты для сайта\2015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calcPr calcId="152511"/>
</workbook>
</file>

<file path=xl/calcChain.xml><?xml version="1.0" encoding="utf-8"?>
<calcChain xmlns="http://schemas.openxmlformats.org/spreadsheetml/2006/main">
  <c r="C19" i="3" l="1"/>
  <c r="B19" i="3"/>
  <c r="C16" i="3"/>
  <c r="C20" i="3" s="1"/>
  <c r="B16" i="3"/>
  <c r="B46" i="3"/>
  <c r="C46" i="3"/>
  <c r="C18" i="5"/>
  <c r="B18" i="5"/>
  <c r="C9" i="5"/>
  <c r="C11" i="5" s="1"/>
  <c r="B9" i="5"/>
  <c r="B11" i="5" s="1"/>
  <c r="C38" i="3"/>
  <c r="B38" i="3"/>
  <c r="C11" i="3"/>
  <c r="B11" i="3"/>
  <c r="C20" i="5" l="1"/>
  <c r="C22" i="5" s="1"/>
  <c r="C25" i="5" s="1"/>
  <c r="C27" i="5" s="1"/>
  <c r="B20" i="5"/>
  <c r="B22" i="5" s="1"/>
  <c r="B25" i="5" s="1"/>
  <c r="B27" i="5" s="1"/>
  <c r="C48" i="3"/>
  <c r="B48" i="3"/>
  <c r="B20" i="3"/>
  <c r="B26" i="3" s="1"/>
  <c r="C26" i="3"/>
</calcChain>
</file>

<file path=xl/sharedStrings.xml><?xml version="1.0" encoding="utf-8"?>
<sst xmlns="http://schemas.openxmlformats.org/spreadsheetml/2006/main" count="78" uniqueCount="67">
  <si>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</si>
  <si>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</si>
  <si>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</si>
  <si>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</si>
  <si>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</si>
  <si>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</si>
  <si>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</si>
  <si>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</si>
  <si>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</si>
  <si>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</si>
  <si>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</si>
  <si>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</si>
  <si>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</si>
  <si>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</si>
  <si>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</si>
  <si>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</si>
  <si>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</si>
  <si>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</si>
  <si>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</si>
  <si>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</si>
  <si>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</si>
  <si>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</si>
  <si>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</si>
  <si>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</si>
  <si>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</si>
  <si>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</si>
  <si>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</si>
  <si>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</si>
  <si>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</si>
  <si>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</si>
  <si>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</si>
  <si>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</si>
  <si>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</si>
  <si>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</si>
  <si>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</si>
  <si>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</si>
  <si>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</si>
  <si>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</si>
  <si>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</si>
  <si>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</si>
  <si>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</si>
  <si>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</si>
  <si>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</si>
  <si>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</si>
  <si>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</si>
  <si>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</si>
  <si>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</si>
  <si>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</si>
  <si>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</si>
  <si>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</si>
  <si>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</si>
  <si>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</si>
  <si>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</si>
  <si>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</si>
  <si>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</si>
  <si>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 о финансовом положении  на  30 ноября 2015 года (включительно)</t>
  </si>
  <si>
    <t>Отчетный период</t>
  </si>
  <si>
    <t>тыс.сом</t>
  </si>
  <si>
    <t>Ноябрь 2015 г.</t>
  </si>
  <si>
    <t xml:space="preserve">Ноябрь 2014 </t>
  </si>
  <si>
    <t>Отчет о прибылях или убытках и прочем совокупном доходе на 30 ноября 2015 года (включительно)</t>
  </si>
  <si>
    <t>Предыдущий период</t>
  </si>
  <si>
    <t>ноябрь 2015 г.</t>
  </si>
  <si>
    <t>ноябрь 2014 г.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</si>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</sst>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26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TYMES NEW ROMAN CYR"/>
      <charset val="204"/>
    </font>
    <font>
      <b/>
      <sz val="10"/>
      <color theme="1"/>
      <name val="TYMES NEW ROMAN CYR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TYMES NEW ROMAN CYR"/>
      <charset val="204"/>
    </font>
    <font>
      <b/>
      <sz val="12"/>
      <color theme="1"/>
      <name val="Arial"/>
      <family val="2"/>
      <charset val="204"/>
    </font>
    <font>
      <sz val="12"/>
      <color theme="1"/>
      <name val="TYMES NEW ROMAN CYR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10" fillId="0" borderId="0" xfId="7" applyFont="1" applyFill="1" applyBorder="1" applyAlignment="1">
      <alignment horizontal="center" wrapText="1"/>
    </xf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164" fontId="10" fillId="0" borderId="0" xfId="2" applyNumberFormat="1" applyFont="1" applyFill="1" applyBorder="1" applyAlignment="1">
      <alignment horizontal="left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 vertical="center"/>
    </xf>
    <xf numFmtId="14" fontId="11" fillId="0" borderId="0" xfId="7" applyNumberFormat="1" applyFont="1" applyFill="1" applyBorder="1" applyAlignment="1">
      <alignment horizontal="left"/>
    </xf>
    <xf numFmtId="1" fontId="13" fillId="0" borderId="0" xfId="1" applyNumberFormat="1" applyFont="1" applyFill="1" applyAlignment="1">
      <alignment horizontal="left"/>
    </xf>
    <xf numFmtId="166" fontId="14" fillId="0" borderId="0" xfId="8" applyNumberFormat="1" applyFont="1" applyFill="1" applyAlignment="1">
      <alignment horizontal="left"/>
    </xf>
    <xf numFmtId="1" fontId="13" fillId="0" borderId="0" xfId="8" applyNumberFormat="1" applyFont="1" applyFill="1" applyAlignment="1">
      <alignment horizontal="left"/>
    </xf>
    <xf numFmtId="166" fontId="13" fillId="0" borderId="0" xfId="8" applyNumberFormat="1" applyFont="1" applyFill="1" applyAlignment="1">
      <alignment horizontal="left"/>
    </xf>
    <xf numFmtId="1" fontId="14" fillId="0" borderId="0" xfId="2" applyNumberFormat="1" applyFont="1" applyFill="1" applyBorder="1" applyAlignment="1">
      <alignment horizontal="left"/>
    </xf>
    <xf numFmtId="1" fontId="13" fillId="0" borderId="0" xfId="2" applyNumberFormat="1" applyFont="1" applyFill="1" applyBorder="1" applyAlignment="1">
      <alignment horizontal="left"/>
    </xf>
    <xf numFmtId="1" fontId="13" fillId="0" borderId="0" xfId="8" applyNumberFormat="1" applyFont="1" applyFill="1" applyAlignment="1">
      <alignment horizontal="left" wrapText="1"/>
    </xf>
    <xf numFmtId="1" fontId="10" fillId="0" borderId="0" xfId="2" applyNumberFormat="1" applyFont="1" applyFill="1" applyBorder="1" applyAlignment="1">
      <alignment horizontal="left"/>
    </xf>
    <xf numFmtId="1" fontId="10" fillId="0" borderId="0" xfId="8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166" fontId="16" fillId="0" borderId="0" xfId="8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14" fillId="0" borderId="0" xfId="8" applyNumberFormat="1" applyFont="1" applyFill="1" applyAlignment="1">
      <alignment horizontal="right"/>
    </xf>
    <xf numFmtId="3" fontId="17" fillId="0" borderId="0" xfId="8" applyNumberFormat="1" applyFont="1" applyFill="1" applyAlignment="1">
      <alignment horizontal="right"/>
    </xf>
    <xf numFmtId="3" fontId="14" fillId="0" borderId="0" xfId="1" applyNumberFormat="1" applyFont="1" applyFill="1" applyAlignment="1">
      <alignment horizontal="right"/>
    </xf>
    <xf numFmtId="3" fontId="13" fillId="0" borderId="0" xfId="8" applyNumberFormat="1" applyFont="1" applyFill="1" applyAlignment="1">
      <alignment horizontal="right"/>
    </xf>
    <xf numFmtId="3" fontId="14" fillId="0" borderId="3" xfId="2" applyNumberFormat="1" applyFont="1" applyFill="1" applyBorder="1" applyAlignment="1"/>
    <xf numFmtId="3" fontId="13" fillId="0" borderId="0" xfId="1" applyNumberFormat="1" applyFont="1" applyFill="1" applyAlignment="1">
      <alignment horizontal="left"/>
    </xf>
    <xf numFmtId="3" fontId="14" fillId="0" borderId="2" xfId="2" applyNumberFormat="1" applyFont="1" applyFill="1" applyBorder="1" applyAlignment="1"/>
    <xf numFmtId="3" fontId="13" fillId="0" borderId="0" xfId="1" applyNumberFormat="1" applyFont="1" applyFill="1" applyAlignment="1">
      <alignment horizontal="right"/>
    </xf>
    <xf numFmtId="3" fontId="16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1" fillId="0" borderId="3" xfId="2" applyNumberFormat="1" applyFont="1" applyFill="1" applyBorder="1" applyAlignment="1"/>
    <xf numFmtId="3" fontId="12" fillId="0" borderId="0" xfId="0" applyNumberFormat="1" applyFont="1" applyFill="1" applyAlignment="1">
      <alignment horizontal="right"/>
    </xf>
    <xf numFmtId="3" fontId="15" fillId="0" borderId="0" xfId="1" applyNumberFormat="1" applyFont="1" applyFill="1" applyAlignment="1">
      <alignment horizontal="right"/>
    </xf>
    <xf numFmtId="3" fontId="14" fillId="0" borderId="3" xfId="2" applyNumberFormat="1" applyFont="1" applyFill="1" applyBorder="1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4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20" fillId="0" borderId="0" xfId="0" applyFont="1" applyFill="1"/>
    <xf numFmtId="0" fontId="19" fillId="0" borderId="0" xfId="7" applyFont="1" applyFill="1" applyBorder="1" applyAlignment="1">
      <alignment horizontal="center" wrapText="1"/>
    </xf>
    <xf numFmtId="49" fontId="21" fillId="0" borderId="0" xfId="7" applyNumberFormat="1" applyFont="1" applyFill="1" applyBorder="1" applyAlignment="1">
      <alignment horizontal="center" vertical="center" wrapText="1"/>
    </xf>
    <xf numFmtId="0" fontId="19" fillId="0" borderId="0" xfId="7" applyFont="1" applyFill="1" applyBorder="1" applyAlignment="1"/>
    <xf numFmtId="14" fontId="21" fillId="0" borderId="0" xfId="7" applyNumberFormat="1" applyFont="1" applyFill="1" applyBorder="1" applyAlignment="1">
      <alignment horizontal="center"/>
    </xf>
    <xf numFmtId="14" fontId="21" fillId="0" borderId="1" xfId="7" applyNumberFormat="1" applyFont="1" applyFill="1" applyBorder="1" applyAlignment="1">
      <alignment horizontal="center"/>
    </xf>
    <xf numFmtId="166" fontId="19" fillId="0" borderId="0" xfId="8" applyNumberFormat="1" applyFont="1" applyFill="1" applyAlignment="1">
      <alignment horizontal="left"/>
    </xf>
    <xf numFmtId="0" fontId="19" fillId="0" borderId="0" xfId="7" applyFont="1" applyFill="1" applyBorder="1" applyAlignment="1">
      <alignment vertical="center" wrapText="1"/>
    </xf>
    <xf numFmtId="0" fontId="21" fillId="0" borderId="0" xfId="6" applyFont="1" applyFill="1" applyBorder="1"/>
    <xf numFmtId="0" fontId="19" fillId="0" borderId="0" xfId="8" applyFont="1" applyFill="1" applyBorder="1" applyAlignment="1"/>
    <xf numFmtId="0" fontId="19" fillId="0" borderId="0" xfId="8" applyFont="1" applyFill="1" applyBorder="1" applyAlignment="1">
      <alignment wrapText="1"/>
    </xf>
    <xf numFmtId="0" fontId="19" fillId="0" borderId="0" xfId="8" applyFont="1" applyFill="1" applyBorder="1" applyAlignment="1">
      <alignment vertical="center" wrapText="1"/>
    </xf>
    <xf numFmtId="166" fontId="20" fillId="0" borderId="0" xfId="0" applyNumberFormat="1" applyFont="1" applyFill="1"/>
    <xf numFmtId="49" fontId="19" fillId="0" borderId="0" xfId="9" applyNumberFormat="1" applyFont="1" applyFill="1" applyAlignment="1">
      <alignment horizontal="left" vertical="justify" wrapText="1"/>
    </xf>
    <xf numFmtId="0" fontId="19" fillId="0" borderId="0" xfId="0" applyFont="1" applyFill="1"/>
    <xf numFmtId="0" fontId="21" fillId="0" borderId="0" xfId="6" applyFont="1" applyFill="1"/>
    <xf numFmtId="166" fontId="21" fillId="0" borderId="0" xfId="10" applyNumberFormat="1" applyFont="1" applyFill="1" applyBorder="1" applyAlignment="1"/>
    <xf numFmtId="0" fontId="19" fillId="0" borderId="0" xfId="6" applyFont="1" applyFill="1"/>
    <xf numFmtId="0" fontId="18" fillId="0" borderId="0" xfId="0" applyFont="1" applyFill="1"/>
    <xf numFmtId="166" fontId="18" fillId="0" borderId="0" xfId="0" applyNumberFormat="1" applyFont="1" applyFill="1" applyBorder="1"/>
    <xf numFmtId="49" fontId="18" fillId="0" borderId="0" xfId="12" applyNumberFormat="1" applyFont="1" applyFill="1" applyBorder="1" applyAlignment="1">
      <alignment horizontal="center" vertical="center"/>
    </xf>
    <xf numFmtId="166" fontId="22" fillId="0" borderId="0" xfId="8" applyNumberFormat="1" applyFont="1" applyFill="1" applyAlignment="1">
      <alignment horizontal="center" vertical="center" wrapText="1"/>
    </xf>
    <xf numFmtId="166" fontId="22" fillId="0" borderId="0" xfId="8" applyNumberFormat="1" applyFont="1" applyFill="1" applyAlignment="1">
      <alignment horizontal="center" vertical="center"/>
    </xf>
    <xf numFmtId="166" fontId="23" fillId="0" borderId="0" xfId="8" applyNumberFormat="1" applyFont="1" applyFill="1" applyAlignment="1">
      <alignment horizontal="center" vertical="center"/>
    </xf>
    <xf numFmtId="166" fontId="24" fillId="0" borderId="0" xfId="8" applyNumberFormat="1" applyFont="1" applyFill="1" applyAlignment="1">
      <alignment horizontal="center" vertical="center"/>
    </xf>
    <xf numFmtId="166" fontId="21" fillId="0" borderId="2" xfId="10" applyNumberFormat="1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166" fontId="23" fillId="0" borderId="0" xfId="10" applyNumberFormat="1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center"/>
    </xf>
    <xf numFmtId="166" fontId="19" fillId="0" borderId="0" xfId="8" applyNumberFormat="1" applyFont="1" applyFill="1" applyAlignment="1">
      <alignment horizontal="center" vertical="center"/>
    </xf>
    <xf numFmtId="166" fontId="25" fillId="0" borderId="0" xfId="8" applyNumberFormat="1" applyFont="1" applyFill="1" applyAlignment="1">
      <alignment horizontal="center" vertical="center"/>
    </xf>
    <xf numFmtId="166" fontId="24" fillId="0" borderId="0" xfId="8" applyNumberFormat="1" applyFont="1" applyFill="1" applyAlignment="1">
      <alignment horizontal="center" vertical="center" wrapText="1"/>
    </xf>
    <xf numFmtId="166" fontId="21" fillId="0" borderId="3" xfId="10" applyNumberFormat="1" applyFont="1" applyFill="1" applyBorder="1" applyAlignment="1">
      <alignment horizontal="center" vertical="center"/>
    </xf>
    <xf numFmtId="166" fontId="21" fillId="0" borderId="0" xfId="10" applyNumberFormat="1" applyFont="1" applyFill="1" applyBorder="1" applyAlignment="1">
      <alignment horizontal="center" vertical="center"/>
    </xf>
    <xf numFmtId="166" fontId="22" fillId="0" borderId="0" xfId="1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0" fillId="2" borderId="0" xfId="6" applyFont="1" applyFill="1" applyAlignment="1">
      <alignment wrapText="1"/>
    </xf>
    <xf numFmtId="168" fontId="18" fillId="0" borderId="0" xfId="0" applyNumberFormat="1" applyFont="1" applyFill="1" applyBorder="1"/>
    <xf numFmtId="168" fontId="21" fillId="0" borderId="0" xfId="1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A37" sqref="A37"/>
    </sheetView>
  </sheetViews>
  <sheetFormatPr defaultRowHeight="14.25"/>
  <cols>
    <col min="1" max="1" width="69.28515625" style="5" customWidth="1"/>
    <col min="2" max="2" width="23.42578125" style="44" customWidth="1"/>
    <col min="3" max="3" width="24" style="44" bestFit="1" customWidth="1"/>
    <col min="4" max="4" width="13.7109375" style="13" customWidth="1"/>
    <col min="5" max="5" width="11" style="5" bestFit="1" customWidth="1"/>
    <col min="6" max="6" width="11.5703125" style="5" bestFit="1" customWidth="1"/>
    <col min="7" max="16384" width="9.140625" style="5"/>
  </cols>
  <sheetData>
    <row r="1" spans="1:4" ht="15">
      <c r="A1" s="101" t="s">
        <v>12</v>
      </c>
      <c r="B1" s="101"/>
      <c r="C1" s="101"/>
    </row>
    <row r="2" spans="1:4" ht="15.75" thickBot="1">
      <c r="A2" s="102" t="s">
        <v>55</v>
      </c>
      <c r="B2" s="102"/>
      <c r="C2" s="102"/>
      <c r="D2" s="14"/>
    </row>
    <row r="3" spans="1:4" ht="12.75" customHeight="1">
      <c r="A3" s="1"/>
      <c r="D3" s="15"/>
    </row>
    <row r="4" spans="1:4" ht="12.75" customHeight="1">
      <c r="A4" s="53"/>
      <c r="B4" s="54" t="s">
        <v>56</v>
      </c>
      <c r="C4" s="57" t="s">
        <v>61</v>
      </c>
      <c r="D4" s="15"/>
    </row>
    <row r="5" spans="1:4" ht="15">
      <c r="A5" s="53"/>
      <c r="B5" s="56" t="s">
        <v>62</v>
      </c>
      <c r="C5" s="56" t="s">
        <v>63</v>
      </c>
      <c r="D5" s="15"/>
    </row>
    <row r="6" spans="1:4" ht="15.75" thickBot="1">
      <c r="A6" s="2"/>
      <c r="B6" s="55" t="s">
        <v>57</v>
      </c>
      <c r="C6" s="55" t="s">
        <v>57</v>
      </c>
      <c r="D6" s="16"/>
    </row>
    <row r="7" spans="1:4" ht="15">
      <c r="A7" s="7" t="s">
        <v>0</v>
      </c>
      <c r="B7" s="45"/>
      <c r="C7" s="39"/>
    </row>
    <row r="8" spans="1:4">
      <c r="A8" s="3" t="s">
        <v>40</v>
      </c>
      <c r="B8" s="31">
        <v>905275</v>
      </c>
      <c r="C8" s="31">
        <v>1157959</v>
      </c>
      <c r="D8" s="17"/>
    </row>
    <row r="9" spans="1:4">
      <c r="A9" s="3" t="s">
        <v>37</v>
      </c>
      <c r="B9" s="31">
        <v>702742</v>
      </c>
      <c r="C9" s="31">
        <v>760999</v>
      </c>
      <c r="D9" s="17"/>
    </row>
    <row r="10" spans="1:4">
      <c r="A10" s="3" t="s">
        <v>38</v>
      </c>
      <c r="B10" s="31">
        <v>2040992</v>
      </c>
      <c r="C10" s="31">
        <v>847231</v>
      </c>
      <c r="D10" s="17"/>
    </row>
    <row r="11" spans="1:4" ht="15">
      <c r="A11" s="7" t="s">
        <v>39</v>
      </c>
      <c r="B11" s="32">
        <f>B8+B9+B10</f>
        <v>3649009</v>
      </c>
      <c r="C11" s="32">
        <f>C8+C9+C10</f>
        <v>2766189</v>
      </c>
      <c r="D11" s="18"/>
    </row>
    <row r="12" spans="1:4" ht="15">
      <c r="A12" s="3" t="s">
        <v>41</v>
      </c>
      <c r="B12" s="33">
        <v>308962</v>
      </c>
      <c r="C12" s="33">
        <v>241670</v>
      </c>
      <c r="D12" s="18"/>
    </row>
    <row r="13" spans="1:4" ht="32.25" customHeight="1">
      <c r="A13" s="3" t="s">
        <v>49</v>
      </c>
      <c r="B13" s="31">
        <v>447001</v>
      </c>
      <c r="C13" s="31"/>
      <c r="D13" s="19"/>
    </row>
    <row r="14" spans="1:4" ht="32.25" customHeight="1">
      <c r="A14" s="3" t="s">
        <v>50</v>
      </c>
      <c r="B14" s="31">
        <v>468095</v>
      </c>
      <c r="C14" s="31">
        <v>524376</v>
      </c>
      <c r="D14" s="19"/>
    </row>
    <row r="15" spans="1:4" ht="14.25" customHeight="1">
      <c r="A15" s="10" t="s">
        <v>36</v>
      </c>
      <c r="B15" s="30">
        <v>-874</v>
      </c>
      <c r="C15" s="30">
        <v>-2178</v>
      </c>
      <c r="D15" s="19"/>
    </row>
    <row r="16" spans="1:4" ht="15" customHeight="1">
      <c r="A16" s="7" t="s">
        <v>51</v>
      </c>
      <c r="B16" s="32">
        <f>B14+B15</f>
        <v>467221</v>
      </c>
      <c r="C16" s="32">
        <f>C14+C15</f>
        <v>522198</v>
      </c>
      <c r="D16" s="20"/>
    </row>
    <row r="17" spans="1:6">
      <c r="A17" s="10" t="s">
        <v>52</v>
      </c>
      <c r="B17" s="31">
        <v>5587441</v>
      </c>
      <c r="C17" s="31">
        <v>5180521</v>
      </c>
      <c r="D17" s="19"/>
    </row>
    <row r="18" spans="1:6">
      <c r="A18" s="10" t="s">
        <v>36</v>
      </c>
      <c r="B18" s="30">
        <v>-357160</v>
      </c>
      <c r="C18" s="31">
        <v>-222240</v>
      </c>
      <c r="D18" s="19"/>
      <c r="F18" s="6"/>
    </row>
    <row r="19" spans="1:6" ht="15">
      <c r="A19" s="11" t="s">
        <v>53</v>
      </c>
      <c r="B19" s="34">
        <f>B17+B18</f>
        <v>5230281</v>
      </c>
      <c r="C19" s="34">
        <f>C17+C18</f>
        <v>4958281</v>
      </c>
      <c r="D19" s="19"/>
      <c r="F19" s="6"/>
    </row>
    <row r="20" spans="1:6" ht="15">
      <c r="A20" s="11" t="s">
        <v>25</v>
      </c>
      <c r="B20" s="32">
        <f>B16+B19</f>
        <v>5697502</v>
      </c>
      <c r="C20" s="32">
        <f>C16+C19</f>
        <v>5480479</v>
      </c>
      <c r="D20" s="20"/>
      <c r="F20" s="6"/>
    </row>
    <row r="21" spans="1:6" ht="42.75">
      <c r="A21" s="3" t="s">
        <v>4</v>
      </c>
      <c r="B21" s="31">
        <v>218</v>
      </c>
      <c r="C21" s="31"/>
      <c r="D21" s="19"/>
      <c r="F21" s="6"/>
    </row>
    <row r="22" spans="1:6">
      <c r="A22" s="12" t="s">
        <v>48</v>
      </c>
      <c r="B22" s="31"/>
      <c r="C22" s="31"/>
      <c r="D22" s="19"/>
      <c r="F22" s="6"/>
    </row>
    <row r="23" spans="1:6">
      <c r="A23" s="3" t="s">
        <v>1</v>
      </c>
      <c r="B23" s="31">
        <v>491102</v>
      </c>
      <c r="C23" s="31">
        <v>400561</v>
      </c>
      <c r="D23" s="19"/>
    </row>
    <row r="24" spans="1:6" ht="13.5" customHeight="1">
      <c r="A24" s="3" t="s">
        <v>2</v>
      </c>
      <c r="B24" s="31">
        <v>249484</v>
      </c>
      <c r="C24" s="31">
        <v>245288</v>
      </c>
      <c r="D24" s="19"/>
      <c r="E24" s="58"/>
    </row>
    <row r="25" spans="1:6" ht="13.5" customHeight="1">
      <c r="A25" s="3"/>
      <c r="B25" s="35"/>
      <c r="D25" s="19"/>
    </row>
    <row r="26" spans="1:6" ht="15.75" thickBot="1">
      <c r="A26" s="7" t="s">
        <v>46</v>
      </c>
      <c r="B26" s="46">
        <f>B11+B12+B13+B20+B21+B22+B23+B24</f>
        <v>10843278</v>
      </c>
      <c r="C26" s="36">
        <f>C11+C12+C13+C20+C21+C22+C23+C24</f>
        <v>9134187</v>
      </c>
      <c r="D26" s="58"/>
      <c r="E26" s="6"/>
    </row>
    <row r="27" spans="1:6" ht="15.75" thickTop="1">
      <c r="A27" s="7"/>
      <c r="B27" s="47"/>
      <c r="D27" s="21"/>
      <c r="E27" s="6"/>
    </row>
    <row r="28" spans="1:6" ht="15">
      <c r="A28" s="7" t="s">
        <v>47</v>
      </c>
      <c r="B28" s="48"/>
      <c r="D28" s="22"/>
    </row>
    <row r="29" spans="1:6">
      <c r="A29" s="3" t="s">
        <v>3</v>
      </c>
      <c r="B29" s="39"/>
      <c r="C29" s="37"/>
      <c r="D29" s="22"/>
    </row>
    <row r="30" spans="1:6">
      <c r="A30" s="98" t="s">
        <v>65</v>
      </c>
      <c r="B30" s="31">
        <v>1570253</v>
      </c>
      <c r="C30" s="31">
        <v>856333</v>
      </c>
      <c r="D30" s="22"/>
    </row>
    <row r="31" spans="1:6">
      <c r="A31" s="27" t="s">
        <v>64</v>
      </c>
      <c r="B31" s="31">
        <v>7648410</v>
      </c>
      <c r="C31" s="31">
        <v>6255802</v>
      </c>
      <c r="D31" s="23"/>
      <c r="E31" s="58"/>
    </row>
    <row r="32" spans="1:6">
      <c r="A32" s="8" t="s">
        <v>24</v>
      </c>
      <c r="B32" s="31">
        <v>386910</v>
      </c>
      <c r="C32" s="31">
        <v>913870</v>
      </c>
      <c r="D32" s="19"/>
      <c r="E32" s="58"/>
    </row>
    <row r="33" spans="1:4">
      <c r="A33" s="8" t="s">
        <v>21</v>
      </c>
      <c r="B33" s="31">
        <v>2745</v>
      </c>
      <c r="C33" s="31">
        <v>2865</v>
      </c>
      <c r="D33" s="19"/>
    </row>
    <row r="34" spans="1:4">
      <c r="A34" s="8" t="s">
        <v>20</v>
      </c>
      <c r="B34" s="31">
        <v>4020</v>
      </c>
      <c r="C34" s="31">
        <v>3320</v>
      </c>
      <c r="D34" s="19"/>
    </row>
    <row r="35" spans="1:4" ht="42.75">
      <c r="A35" s="3" t="s">
        <v>4</v>
      </c>
      <c r="B35" s="31">
        <v>16741</v>
      </c>
      <c r="C35" s="31"/>
      <c r="D35" s="19"/>
    </row>
    <row r="36" spans="1:4">
      <c r="A36" s="8" t="s">
        <v>5</v>
      </c>
      <c r="B36" s="31">
        <v>195314</v>
      </c>
      <c r="C36" s="31">
        <v>141866</v>
      </c>
      <c r="D36" s="19"/>
    </row>
    <row r="37" spans="1:4">
      <c r="A37" s="8"/>
      <c r="B37" s="35"/>
      <c r="D37" s="19"/>
    </row>
    <row r="38" spans="1:4" ht="15">
      <c r="A38" s="7" t="s">
        <v>45</v>
      </c>
      <c r="B38" s="49">
        <f>SUM(B30:B36)</f>
        <v>9824393</v>
      </c>
      <c r="C38" s="38">
        <f>SUM(C30:C36)</f>
        <v>8174056</v>
      </c>
      <c r="D38" s="26"/>
    </row>
    <row r="39" spans="1:4">
      <c r="A39" s="3"/>
      <c r="B39" s="48"/>
      <c r="D39" s="22"/>
    </row>
    <row r="40" spans="1:4" ht="12.75" customHeight="1">
      <c r="A40" s="3" t="s">
        <v>22</v>
      </c>
      <c r="B40" s="39"/>
      <c r="C40" s="37"/>
      <c r="D40" s="24"/>
    </row>
    <row r="41" spans="1:4">
      <c r="A41" s="3" t="s">
        <v>23</v>
      </c>
      <c r="B41" s="31">
        <v>921310</v>
      </c>
      <c r="C41" s="31">
        <v>781987</v>
      </c>
      <c r="D41" s="25"/>
    </row>
    <row r="42" spans="1:4">
      <c r="A42" s="3" t="s">
        <v>15</v>
      </c>
      <c r="B42" s="31">
        <v>152</v>
      </c>
      <c r="C42" s="31">
        <v>230</v>
      </c>
      <c r="D42" s="25"/>
    </row>
    <row r="43" spans="1:4">
      <c r="A43" s="3" t="s">
        <v>18</v>
      </c>
      <c r="B43" s="39"/>
      <c r="C43" s="39"/>
      <c r="D43" s="25"/>
    </row>
    <row r="44" spans="1:4">
      <c r="A44" s="3" t="s">
        <v>19</v>
      </c>
      <c r="B44" s="40">
        <v>97423</v>
      </c>
      <c r="C44" s="40">
        <v>177914</v>
      </c>
      <c r="D44" s="25"/>
    </row>
    <row r="45" spans="1:4">
      <c r="A45" s="3"/>
      <c r="B45" s="41"/>
      <c r="D45" s="25"/>
    </row>
    <row r="46" spans="1:4" ht="15">
      <c r="A46" s="9" t="s">
        <v>43</v>
      </c>
      <c r="B46" s="50">
        <f>SUM(B41:B44)</f>
        <v>1018885</v>
      </c>
      <c r="C46" s="42">
        <f>SUM(C41:C44)</f>
        <v>960131</v>
      </c>
      <c r="D46" s="25"/>
    </row>
    <row r="47" spans="1:4" ht="15">
      <c r="A47" s="9"/>
      <c r="B47" s="50"/>
      <c r="D47" s="25"/>
    </row>
    <row r="48" spans="1:4" ht="15.75" thickBot="1">
      <c r="A48" s="28" t="s">
        <v>44</v>
      </c>
      <c r="B48" s="51">
        <f>B38+B46</f>
        <v>10843278</v>
      </c>
      <c r="C48" s="43">
        <f>C38+C46</f>
        <v>9134187</v>
      </c>
      <c r="D48" s="25"/>
    </row>
    <row r="49" spans="1:4" ht="15" thickTop="1">
      <c r="A49" s="3"/>
      <c r="D49" s="4"/>
    </row>
    <row r="50" spans="1:4">
      <c r="A50" s="29"/>
    </row>
    <row r="51" spans="1:4">
      <c r="A51" s="5" t="s">
        <v>16</v>
      </c>
      <c r="B51" s="52"/>
      <c r="C51" s="52" t="s">
        <v>17</v>
      </c>
    </row>
    <row r="52" spans="1:4">
      <c r="B52" s="52"/>
      <c r="C52" s="52"/>
    </row>
    <row r="53" spans="1:4">
      <c r="B53" s="52"/>
      <c r="C53" s="52"/>
    </row>
    <row r="54" spans="1:4">
      <c r="A54" s="5" t="s">
        <v>11</v>
      </c>
      <c r="B54" s="52"/>
      <c r="C54" s="52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B47" sqref="B47"/>
    </sheetView>
  </sheetViews>
  <sheetFormatPr defaultRowHeight="15"/>
  <cols>
    <col min="1" max="1" width="65.42578125" style="59" customWidth="1"/>
    <col min="2" max="2" width="23.42578125" style="59" customWidth="1"/>
    <col min="3" max="3" width="22.7109375" style="59" customWidth="1"/>
    <col min="4" max="8" width="9.140625" style="59"/>
    <col min="9" max="9" width="24.5703125" style="59" customWidth="1"/>
    <col min="10" max="16384" width="9.140625" style="59"/>
  </cols>
  <sheetData>
    <row r="1" spans="1:5" ht="15.75">
      <c r="A1" s="103" t="s">
        <v>12</v>
      </c>
      <c r="B1" s="104"/>
      <c r="C1" s="104"/>
    </row>
    <row r="2" spans="1:5" ht="31.5" customHeight="1">
      <c r="A2" s="105" t="s">
        <v>60</v>
      </c>
      <c r="B2" s="106"/>
      <c r="C2" s="106"/>
    </row>
    <row r="3" spans="1:5" ht="15.75">
      <c r="A3" s="96"/>
      <c r="B3" s="97"/>
      <c r="C3" s="97"/>
    </row>
    <row r="4" spans="1:5" ht="15.75">
      <c r="A4" s="60"/>
      <c r="B4" s="61" t="s">
        <v>56</v>
      </c>
      <c r="C4" s="79" t="s">
        <v>56</v>
      </c>
    </row>
    <row r="5" spans="1:5" ht="15.75">
      <c r="A5" s="62"/>
      <c r="B5" s="63" t="s">
        <v>58</v>
      </c>
      <c r="C5" s="61" t="s">
        <v>59</v>
      </c>
    </row>
    <row r="6" spans="1:5" ht="16.5" thickBot="1">
      <c r="A6" s="62"/>
      <c r="B6" s="64" t="s">
        <v>57</v>
      </c>
      <c r="C6" s="64" t="s">
        <v>57</v>
      </c>
    </row>
    <row r="7" spans="1:5">
      <c r="A7" s="62" t="s">
        <v>7</v>
      </c>
      <c r="B7" s="81">
        <v>1069699</v>
      </c>
      <c r="C7" s="81">
        <v>935780</v>
      </c>
      <c r="D7" s="65"/>
    </row>
    <row r="8" spans="1:5">
      <c r="A8" s="62" t="s">
        <v>8</v>
      </c>
      <c r="B8" s="81">
        <v>-523477</v>
      </c>
      <c r="C8" s="81">
        <v>-374871</v>
      </c>
      <c r="D8" s="65"/>
    </row>
    <row r="9" spans="1:5" ht="30">
      <c r="A9" s="66" t="s">
        <v>32</v>
      </c>
      <c r="B9" s="82">
        <f>SUM(B7:B8)</f>
        <v>546222</v>
      </c>
      <c r="C9" s="82">
        <f>SUM(C7:C8)</f>
        <v>560909</v>
      </c>
      <c r="D9" s="65"/>
    </row>
    <row r="10" spans="1:5" ht="30">
      <c r="A10" s="66" t="s">
        <v>42</v>
      </c>
      <c r="B10" s="83">
        <v>-80128</v>
      </c>
      <c r="C10" s="81">
        <v>-31587</v>
      </c>
      <c r="D10" s="65"/>
    </row>
    <row r="11" spans="1:5" ht="15.75">
      <c r="A11" s="67" t="s">
        <v>9</v>
      </c>
      <c r="B11" s="84">
        <f>B9+B10</f>
        <v>466094</v>
      </c>
      <c r="C11" s="84">
        <f>C9+C10</f>
        <v>529322</v>
      </c>
      <c r="D11" s="65"/>
    </row>
    <row r="12" spans="1:5">
      <c r="A12" s="68"/>
      <c r="B12" s="85"/>
      <c r="C12" s="85"/>
      <c r="D12" s="65"/>
    </row>
    <row r="13" spans="1:5">
      <c r="A13" s="69" t="s">
        <v>26</v>
      </c>
      <c r="B13" s="81">
        <v>222390</v>
      </c>
      <c r="C13" s="81">
        <v>215027</v>
      </c>
      <c r="D13" s="65"/>
    </row>
    <row r="14" spans="1:5">
      <c r="A14" s="69" t="s">
        <v>27</v>
      </c>
      <c r="B14" s="83">
        <v>-3200</v>
      </c>
      <c r="C14" s="81">
        <v>-1728</v>
      </c>
      <c r="D14" s="65"/>
    </row>
    <row r="15" spans="1:5">
      <c r="A15" s="68" t="s">
        <v>54</v>
      </c>
      <c r="B15" s="83">
        <v>140779</v>
      </c>
      <c r="C15" s="81">
        <v>111940</v>
      </c>
      <c r="D15" s="65"/>
    </row>
    <row r="16" spans="1:5" ht="30">
      <c r="A16" s="70" t="s">
        <v>28</v>
      </c>
      <c r="B16" s="83">
        <v>-1789</v>
      </c>
      <c r="C16" s="80">
        <v>-4266</v>
      </c>
      <c r="D16" s="65"/>
      <c r="E16" s="71"/>
    </row>
    <row r="17" spans="1:4" ht="18.75" customHeight="1">
      <c r="A17" s="68" t="s">
        <v>29</v>
      </c>
      <c r="B17" s="83">
        <v>1749</v>
      </c>
      <c r="C17" s="81">
        <v>4752</v>
      </c>
      <c r="D17" s="65"/>
    </row>
    <row r="18" spans="1:4" ht="15.75">
      <c r="A18" s="67" t="s">
        <v>30</v>
      </c>
      <c r="B18" s="86">
        <f>SUM(B13:B17)</f>
        <v>359929</v>
      </c>
      <c r="C18" s="86">
        <f>SUM(C13:C17)</f>
        <v>325725</v>
      </c>
      <c r="D18" s="65"/>
    </row>
    <row r="19" spans="1:4">
      <c r="A19" s="68"/>
      <c r="B19" s="87"/>
      <c r="C19" s="88"/>
      <c r="D19" s="65"/>
    </row>
    <row r="20" spans="1:4" ht="17.25" customHeight="1">
      <c r="A20" s="72" t="s">
        <v>10</v>
      </c>
      <c r="B20" s="89">
        <f>B11+B18</f>
        <v>826023</v>
      </c>
      <c r="C20" s="89">
        <f>C11+C18</f>
        <v>855047</v>
      </c>
      <c r="D20" s="65"/>
    </row>
    <row r="21" spans="1:4">
      <c r="A21" s="73" t="s">
        <v>31</v>
      </c>
      <c r="B21" s="83">
        <v>-731210</v>
      </c>
      <c r="C21" s="90">
        <v>-671343</v>
      </c>
      <c r="D21" s="65"/>
    </row>
    <row r="22" spans="1:4" ht="16.5" thickBot="1">
      <c r="A22" s="74" t="s">
        <v>13</v>
      </c>
      <c r="B22" s="91">
        <f>SUM(B20:B21)</f>
        <v>94813</v>
      </c>
      <c r="C22" s="91">
        <f>SUM(C20:C21)</f>
        <v>183704</v>
      </c>
      <c r="D22" s="65"/>
    </row>
    <row r="23" spans="1:4" ht="16.5" thickTop="1">
      <c r="A23" s="74"/>
      <c r="B23" s="92"/>
      <c r="C23" s="88"/>
      <c r="D23" s="65"/>
    </row>
    <row r="24" spans="1:4">
      <c r="A24" s="76" t="s">
        <v>33</v>
      </c>
      <c r="B24" s="93">
        <v>-8500</v>
      </c>
      <c r="C24" s="93">
        <v>-16900</v>
      </c>
      <c r="D24" s="65"/>
    </row>
    <row r="25" spans="1:4" ht="16.5" thickBot="1">
      <c r="A25" s="77" t="s">
        <v>34</v>
      </c>
      <c r="B25" s="94">
        <f>B24+B22</f>
        <v>86313</v>
      </c>
      <c r="C25" s="94">
        <f>C24+C22</f>
        <v>166804</v>
      </c>
      <c r="D25" s="65"/>
    </row>
    <row r="26" spans="1:4" ht="16.5" thickTop="1">
      <c r="A26" s="77"/>
      <c r="B26" s="95"/>
      <c r="C26" s="92"/>
      <c r="D26" s="65"/>
    </row>
    <row r="27" spans="1:4" ht="16.5" thickBot="1">
      <c r="A27" s="77" t="s">
        <v>35</v>
      </c>
      <c r="B27" s="94">
        <f>B25</f>
        <v>86313</v>
      </c>
      <c r="C27" s="94">
        <f>C25</f>
        <v>166804</v>
      </c>
      <c r="D27" s="65"/>
    </row>
    <row r="28" spans="1:4" ht="16.5" thickTop="1">
      <c r="A28" s="77" t="s">
        <v>66</v>
      </c>
      <c r="B28" s="99">
        <v>0.435863</v>
      </c>
      <c r="C28" s="100">
        <v>1.0665389999999999</v>
      </c>
    </row>
    <row r="29" spans="1:4" ht="15.75">
      <c r="A29" s="77"/>
      <c r="B29" s="78"/>
      <c r="C29" s="75"/>
    </row>
    <row r="30" spans="1:4" ht="15.75">
      <c r="A30" s="77"/>
      <c r="B30" s="78"/>
      <c r="C30" s="75"/>
    </row>
    <row r="31" spans="1:4" ht="15.75">
      <c r="A31" s="77"/>
      <c r="B31" s="78"/>
      <c r="C31" s="75"/>
    </row>
    <row r="32" spans="1:4">
      <c r="B32" s="71"/>
      <c r="C32" s="62"/>
    </row>
    <row r="33" spans="1:3">
      <c r="A33" s="59" t="s">
        <v>16</v>
      </c>
      <c r="C33" s="59" t="s">
        <v>17</v>
      </c>
    </row>
    <row r="36" spans="1:3">
      <c r="A36" s="59" t="s">
        <v>14</v>
      </c>
      <c r="C36" s="59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офп</vt:lpstr>
      <vt:lpstr>осп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Жетимишова Нурcада Жетимишовна</cp:lastModifiedBy>
  <cp:lastPrinted>2015-12-04T08:28:56Z</cp:lastPrinted>
  <dcterms:created xsi:type="dcterms:W3CDTF">1996-10-08T23:32:33Z</dcterms:created>
  <dcterms:modified xsi:type="dcterms:W3CDTF">2015-12-14T05:02:46Z</dcterms:modified>
</cp:coreProperties>
</file>