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<sst xmlns="http://schemas.openxmlformats.org/spreadsheetml/2006/main" count="177" uniqueCount="137">
  <si>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</si>
  <si>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</si>
  <si>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</si>
  <si>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</si>
  <si>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</si>
  <si>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</si>
  <si>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</si>
  <si>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</si>
  <si>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</si>
  <si>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</si>
  <si>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</si>
  <si>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</si>
  <si>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</si>
  <si>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</si>
  <si>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</si>
  <si>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</si>
  <si>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</si>
  <si>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</si>
  <si>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</si>
  <si>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</si>
  <si>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</si>
  <si>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</si>
  <si>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</si>
  <si>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</si>
  <si>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</si>
  <si>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</si>
  <si>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</si>
  <si>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</si>
  <si>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</si>
  <si>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</si>
  <si>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</si>
  <si>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</si>
  <si>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</si>
  <si>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</si>
  <si>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</si>
  <si>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</si>
  <si>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</si>
  <si>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</si>
  <si>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</si>
  <si>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</si>
  <si>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</si>
  <si>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</si>
  <si>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</si>
  <si>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</si>
  <si>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</si>
  <si>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</si>
  <si>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</si>
  <si>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</si>
  <si>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</si>
  <si>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</si>
  <si>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</si>
  <si>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</si>
  <si>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</si>
  <si>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</si>
  <si>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</si>
  <si>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</si>
  <si>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</si>
  <si>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</si>
  <si>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</si>
  <si>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</si>
  <si>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</si>
  <si>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</si>
  <si>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</si>
  <si>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</si>
  <si>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</si>
  <si>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</si>
  <si>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</si>
  <si>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</si>
  <si>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ОТЧЕТ О ПРИБЫЛЯХ И УБЫТКАХ на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</si>
  <si>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</si>
  <si>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</si>
  <si>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</si>
  <si>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</si>
  <si>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</si>
  <si>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</si>
  <si>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</si>
  <si>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</si>
  <si>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</si>
  <si>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</si>
  <si>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</si>
  <si>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</si>
  <si>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</si>
  <si>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</si>
  <si>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</si>
  <si>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</si>
  <si>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</si>
  <si>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</si>
  <si>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</si>
  <si>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</si>
  <si>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</si>
  <si>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</si>
  <si>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</si>
  <si>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</si>
  <si>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</si>
  <si>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</si>
  <si>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</si>
  <si>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</si>
  <si>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</si>
  <si>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</si>
  <si>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</si>
  <si>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</si>
  <si>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</si>
  <si>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</si>
  <si>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</si>
  <si>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</si>
  <si>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</si>
  <si>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</si>
  <si>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</si>
  <si>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</si>
  <si>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</si>
  <si>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</si>
  <si>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</si>
  <si>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</si>
  <si>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</si>
  <si>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</si>
  <si>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</si>
  <si>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</si>
  <si>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</si>
  <si>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Исп. Багрий К.Л. 61-48-55</t>
  </si>
  <si>
    <t>Исп. Багрий К.Л. Тел. 61-48-55</t>
  </si>
  <si>
    <t>Исп. Багрий К.Л. т.61-48-55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</si>
  <si>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</si>
  <si>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</si>
  <si>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</si>
  <si>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</si>
  <si>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</si>
  <si>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</si>
  <si>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</si>
  <si>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И.о. главного бухгалтера</t>
  </si>
  <si>
    <t>И.о. главного  бухгалтера</t>
  </si>
  <si>
    <t>Зам. Председателя Правления</t>
  </si>
  <si>
    <t>Зам. Председателя  Правления</t>
  </si>
  <si>
    <t>Проценты по кредитам клиентам</t>
  </si>
  <si>
    <t>01 марта 2010 года</t>
  </si>
  <si>
    <t>Давлетов Б.И.</t>
  </si>
  <si>
    <t>Дженбаева Э.Т.</t>
  </si>
  <si>
    <t>01 марта 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</si>
</sst>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wrapText="1"/>
    </xf>
    <xf numFmtId="167" fontId="0" fillId="0" borderId="9" xfId="0" applyNumberFormat="1" applyBorder="1" applyAlignment="1">
      <alignment horizontal="right" vertical="top"/>
    </xf>
    <xf numFmtId="0" fontId="0" fillId="0" borderId="9" xfId="0" applyBorder="1" applyAlignment="1">
      <alignment wrapText="1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wrapText="1"/>
    </xf>
    <xf numFmtId="167" fontId="1" fillId="0" borderId="4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vertical="top" wrapText="1"/>
    </xf>
    <xf numFmtId="0" fontId="1" fillId="0" borderId="9" xfId="0" applyFont="1" applyBorder="1" applyAlignment="1">
      <alignment wrapText="1"/>
    </xf>
    <xf numFmtId="167" fontId="1" fillId="0" borderId="9" xfId="0" applyNumberFormat="1" applyFont="1" applyBorder="1" applyAlignment="1">
      <alignment horizontal="right" vertical="top"/>
    </xf>
    <xf numFmtId="0" fontId="0" fillId="0" borderId="4" xfId="0" applyBorder="1" applyAlignment="1">
      <alignment wrapText="1"/>
    </xf>
    <xf numFmtId="167" fontId="0" fillId="0" borderId="4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9" xfId="0" applyNumberFormat="1" applyBorder="1" applyAlignment="1">
      <alignment horizontal="right" vertical="top"/>
    </xf>
    <xf numFmtId="38" fontId="0" fillId="0" borderId="4" xfId="0" applyNumberFormat="1" applyBorder="1" applyAlignment="1">
      <alignment horizontal="right" vertical="top"/>
    </xf>
    <xf numFmtId="0" fontId="0" fillId="0" borderId="9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4" xfId="0" applyBorder="1" applyAlignment="1">
      <alignment/>
    </xf>
    <xf numFmtId="168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4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166" fontId="5" fillId="0" borderId="9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left" vertical="top" wrapText="1"/>
    </xf>
    <xf numFmtId="166" fontId="4" fillId="0" borderId="9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166" fontId="5" fillId="0" borderId="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166" fontId="9" fillId="0" borderId="9" xfId="0" applyNumberFormat="1" applyFont="1" applyBorder="1" applyAlignment="1">
      <alignment horizontal="right" vertical="top"/>
    </xf>
    <xf numFmtId="167" fontId="5" fillId="0" borderId="9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166" fontId="5" fillId="0" borderId="5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9" xfId="0" applyNumberForma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19538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19538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65</xdr:row>
      <xdr:rowOff>0</xdr:rowOff>
    </xdr:from>
    <xdr:to>
      <xdr:col>1</xdr:col>
      <xdr:colOff>2286000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19538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="75" zoomScaleNormal="75" zoomScaleSheetLayoutView="75" workbookViewId="0" topLeftCell="A35">
      <selection activeCell="C43" sqref="C43"/>
    </sheetView>
  </sheetViews>
  <sheetFormatPr defaultColWidth="9.00390625" defaultRowHeight="12.75"/>
  <cols>
    <col min="1" max="1" width="5.375" style="51" customWidth="1"/>
    <col min="2" max="2" width="84.25390625" style="51" customWidth="1"/>
    <col min="3" max="3" width="21.75390625" style="51" customWidth="1"/>
    <col min="4" max="4" width="24.875" style="51" customWidth="1"/>
    <col min="5" max="5" width="9.875" style="51" customWidth="1"/>
    <col min="6" max="16384" width="9.125" style="51" customWidth="1"/>
  </cols>
  <sheetData>
    <row r="1" ht="15.75">
      <c r="D1" s="52" t="s">
        <v>0</v>
      </c>
    </row>
    <row r="2" ht="15">
      <c r="D2" s="53" t="s">
        <v>1</v>
      </c>
    </row>
    <row r="3" ht="15">
      <c r="D3" s="53" t="s">
        <v>2</v>
      </c>
    </row>
    <row r="4" ht="3.75" customHeight="1">
      <c r="D4" s="53"/>
    </row>
    <row r="5" ht="15.75">
      <c r="D5" s="52" t="s">
        <v>3</v>
      </c>
    </row>
    <row r="6" ht="15.75">
      <c r="D6" s="52"/>
    </row>
    <row r="7" spans="1:4" ht="15.75">
      <c r="A7" s="54" t="s">
        <v>4</v>
      </c>
      <c r="B7" s="55"/>
      <c r="C7" s="55"/>
      <c r="D7" s="54"/>
    </row>
    <row r="8" spans="1:4" ht="15.75">
      <c r="A8" s="54" t="s">
        <v>5</v>
      </c>
      <c r="B8" s="55"/>
      <c r="C8" s="55"/>
      <c r="D8" s="54"/>
    </row>
    <row r="9" spans="1:4" ht="15.75">
      <c r="A9" s="50"/>
      <c r="B9" s="55" t="s">
        <v>133</v>
      </c>
      <c r="C9" s="55"/>
      <c r="D9" s="55"/>
    </row>
    <row r="10" spans="1:4" ht="15.75">
      <c r="A10" s="56" t="s">
        <v>6</v>
      </c>
      <c r="B10" s="55"/>
      <c r="C10" s="55"/>
      <c r="D10" s="55"/>
    </row>
    <row r="11" spans="1:4" ht="15.75">
      <c r="A11" s="54"/>
      <c r="B11" s="55"/>
      <c r="C11" s="55"/>
      <c r="D11" s="55"/>
    </row>
    <row r="12" ht="0.75" customHeight="1">
      <c r="A12" s="57"/>
    </row>
    <row r="13" ht="15" hidden="1">
      <c r="B13" s="51" t="s">
        <v>7</v>
      </c>
    </row>
    <row r="14" ht="15">
      <c r="A14" s="51" t="s">
        <v>8</v>
      </c>
    </row>
    <row r="15" ht="15.75" thickBot="1"/>
    <row r="16" spans="1:4" ht="19.5" customHeight="1">
      <c r="A16" s="120" t="s">
        <v>9</v>
      </c>
      <c r="B16" s="122" t="s">
        <v>10</v>
      </c>
      <c r="C16" s="59" t="s">
        <v>11</v>
      </c>
      <c r="D16" s="58" t="s">
        <v>37</v>
      </c>
    </row>
    <row r="17" spans="1:4" ht="16.5" thickBot="1">
      <c r="A17" s="121"/>
      <c r="B17" s="123"/>
      <c r="C17" s="60">
        <v>40210</v>
      </c>
      <c r="D17" s="61">
        <v>39845</v>
      </c>
    </row>
    <row r="18" spans="1:4" ht="15.75">
      <c r="A18" s="59"/>
      <c r="B18" s="62"/>
      <c r="C18" s="62"/>
      <c r="D18" s="63"/>
    </row>
    <row r="19" spans="1:4" ht="16.5" thickBot="1">
      <c r="A19" s="64" t="s">
        <v>12</v>
      </c>
      <c r="B19" s="65"/>
      <c r="C19" s="66"/>
      <c r="D19" s="67"/>
    </row>
    <row r="20" spans="1:4" ht="15.75">
      <c r="A20" s="68"/>
      <c r="B20" s="69"/>
      <c r="C20" s="70"/>
      <c r="D20" s="70"/>
    </row>
    <row r="21" spans="1:4" ht="15">
      <c r="A21" s="71">
        <v>1</v>
      </c>
      <c r="B21" s="72" t="s">
        <v>13</v>
      </c>
      <c r="C21" s="73">
        <v>285269</v>
      </c>
      <c r="D21" s="73">
        <v>273755</v>
      </c>
    </row>
    <row r="22" spans="1:4" ht="15">
      <c r="A22" s="71">
        <v>2</v>
      </c>
      <c r="B22" s="72" t="s">
        <v>14</v>
      </c>
      <c r="C22" s="73">
        <v>175954</v>
      </c>
      <c r="D22" s="73">
        <v>158280</v>
      </c>
    </row>
    <row r="23" spans="1:4" ht="15">
      <c r="A23" s="71">
        <v>3</v>
      </c>
      <c r="B23" s="72" t="s">
        <v>15</v>
      </c>
      <c r="C23" s="73">
        <v>269067</v>
      </c>
      <c r="D23" s="73">
        <v>455238</v>
      </c>
    </row>
    <row r="24" spans="1:4" ht="15">
      <c r="A24" s="71">
        <v>4</v>
      </c>
      <c r="B24" s="72" t="s">
        <v>16</v>
      </c>
      <c r="C24" s="73"/>
      <c r="D24" s="73">
        <v>103707</v>
      </c>
    </row>
    <row r="25" spans="1:4" ht="15">
      <c r="A25" s="71">
        <v>5</v>
      </c>
      <c r="B25" s="72" t="s">
        <v>17</v>
      </c>
      <c r="C25" s="73"/>
      <c r="D25" s="73"/>
    </row>
    <row r="26" spans="1:4" ht="15">
      <c r="A26" s="71">
        <v>6</v>
      </c>
      <c r="B26" s="72" t="s">
        <v>18</v>
      </c>
      <c r="C26" s="73"/>
      <c r="D26" s="73"/>
    </row>
    <row r="27" spans="1:4" ht="15.75">
      <c r="A27" s="71">
        <v>7</v>
      </c>
      <c r="B27" s="74" t="s">
        <v>19</v>
      </c>
      <c r="C27" s="75">
        <f>C21+C22+C23+C24</f>
        <v>730290</v>
      </c>
      <c r="D27" s="75">
        <f>D21+D22+D23+D24+D26</f>
        <v>990980</v>
      </c>
    </row>
    <row r="28" spans="1:4" ht="19.5" customHeight="1">
      <c r="A28" s="71"/>
      <c r="B28" s="76"/>
      <c r="C28" s="73"/>
      <c r="D28" s="73"/>
    </row>
    <row r="29" spans="1:4" ht="15">
      <c r="A29" s="77">
        <v>8</v>
      </c>
      <c r="B29" s="78" t="s">
        <v>20</v>
      </c>
      <c r="C29" s="79"/>
      <c r="D29" s="79"/>
    </row>
    <row r="30" spans="1:4" ht="15">
      <c r="A30" s="77">
        <v>9</v>
      </c>
      <c r="B30" s="78" t="s">
        <v>21</v>
      </c>
      <c r="C30" s="79"/>
      <c r="D30" s="79"/>
    </row>
    <row r="31" spans="1:4" ht="30">
      <c r="A31" s="77">
        <v>10</v>
      </c>
      <c r="B31" s="78" t="s">
        <v>22</v>
      </c>
      <c r="C31" s="79"/>
      <c r="D31" s="79"/>
    </row>
    <row r="32" spans="1:4" ht="15">
      <c r="A32" s="77">
        <v>11</v>
      </c>
      <c r="B32" s="78" t="s">
        <v>23</v>
      </c>
      <c r="C32" s="79">
        <v>3223</v>
      </c>
      <c r="D32" s="79">
        <v>3252</v>
      </c>
    </row>
    <row r="33" spans="1:4" ht="30">
      <c r="A33" s="71">
        <v>12</v>
      </c>
      <c r="B33" s="76" t="s">
        <v>24</v>
      </c>
      <c r="C33" s="73">
        <v>53136</v>
      </c>
      <c r="D33" s="73">
        <v>25694</v>
      </c>
    </row>
    <row r="34" spans="1:4" ht="30">
      <c r="A34" s="77">
        <v>13</v>
      </c>
      <c r="B34" s="80" t="s">
        <v>25</v>
      </c>
      <c r="C34" s="79"/>
      <c r="D34" s="79"/>
    </row>
    <row r="35" spans="1:4" ht="15">
      <c r="A35" s="71">
        <v>14</v>
      </c>
      <c r="B35" s="72" t="s">
        <v>26</v>
      </c>
      <c r="C35" s="73"/>
      <c r="D35" s="73"/>
    </row>
    <row r="36" spans="1:4" ht="15">
      <c r="A36" s="71">
        <v>15</v>
      </c>
      <c r="B36" s="72" t="s">
        <v>27</v>
      </c>
      <c r="C36" s="73">
        <v>1430718</v>
      </c>
      <c r="D36" s="73">
        <v>1078870</v>
      </c>
    </row>
    <row r="37" spans="1:4" ht="15">
      <c r="A37" s="71">
        <v>16</v>
      </c>
      <c r="B37" s="72" t="s">
        <v>28</v>
      </c>
      <c r="C37" s="73">
        <v>-151418</v>
      </c>
      <c r="D37" s="73">
        <v>-140990</v>
      </c>
    </row>
    <row r="38" spans="1:4" ht="15">
      <c r="A38" s="71">
        <v>17</v>
      </c>
      <c r="B38" s="81" t="s">
        <v>29</v>
      </c>
      <c r="C38" s="82">
        <f>C36+C37</f>
        <v>1279300</v>
      </c>
      <c r="D38" s="82">
        <f>D36+D37</f>
        <v>937880</v>
      </c>
    </row>
    <row r="39" spans="1:4" ht="15">
      <c r="A39" s="71">
        <v>18</v>
      </c>
      <c r="B39" s="72" t="s">
        <v>30</v>
      </c>
      <c r="C39" s="73">
        <v>98635</v>
      </c>
      <c r="D39" s="73">
        <v>76447</v>
      </c>
    </row>
    <row r="40" spans="1:4" ht="15">
      <c r="A40" s="71">
        <v>19</v>
      </c>
      <c r="B40" s="72" t="s">
        <v>31</v>
      </c>
      <c r="C40" s="73">
        <v>29017</v>
      </c>
      <c r="D40" s="73">
        <v>446</v>
      </c>
    </row>
    <row r="41" spans="1:4" ht="15">
      <c r="A41" s="71">
        <v>20</v>
      </c>
      <c r="B41" s="72" t="s">
        <v>32</v>
      </c>
      <c r="C41" s="73">
        <v>4041</v>
      </c>
      <c r="D41" s="73">
        <v>2838</v>
      </c>
    </row>
    <row r="42" spans="1:4" ht="15">
      <c r="A42" s="71">
        <v>21</v>
      </c>
      <c r="B42" s="72" t="s">
        <v>33</v>
      </c>
      <c r="C42" s="79"/>
      <c r="D42" s="79"/>
    </row>
    <row r="43" spans="1:4" ht="15">
      <c r="A43" s="71">
        <v>22</v>
      </c>
      <c r="B43" s="72" t="s">
        <v>34</v>
      </c>
      <c r="C43" s="73">
        <v>15474</v>
      </c>
      <c r="D43" s="73">
        <v>10502</v>
      </c>
    </row>
    <row r="44" spans="1:4" ht="15.75" thickBot="1">
      <c r="A44" s="71">
        <v>23</v>
      </c>
      <c r="B44" s="72" t="s">
        <v>35</v>
      </c>
      <c r="C44" s="83">
        <v>295377</v>
      </c>
      <c r="D44" s="83">
        <v>137680</v>
      </c>
    </row>
    <row r="45" spans="1:4" ht="2.25" customHeight="1">
      <c r="A45" s="84"/>
      <c r="B45" s="85"/>
      <c r="C45" s="86"/>
      <c r="D45" s="86">
        <f>D27+D32+D33+D38+D39+D40+D41+D43+D44</f>
        <v>2185719</v>
      </c>
    </row>
    <row r="46" spans="1:4" ht="16.5" thickBot="1">
      <c r="A46" s="71">
        <v>24</v>
      </c>
      <c r="B46" s="74" t="s">
        <v>36</v>
      </c>
      <c r="C46" s="75">
        <f>C27+C32+C33+C38+C39+C40+C41+C43+C44+C35</f>
        <v>2508493</v>
      </c>
      <c r="D46" s="75">
        <f>D27+D32+D33+D38+D39+D40+D41+D43+D44</f>
        <v>2185719</v>
      </c>
    </row>
    <row r="47" spans="1:4" ht="0.75" customHeight="1" hidden="1" thickBot="1">
      <c r="A47" s="87"/>
      <c r="B47" s="88"/>
      <c r="C47" s="89"/>
      <c r="D47" s="89"/>
    </row>
    <row r="48" spans="1:4" ht="3" customHeight="1" hidden="1" thickBot="1">
      <c r="A48" s="90"/>
      <c r="B48" s="91"/>
      <c r="C48" s="92"/>
      <c r="D48" s="92"/>
    </row>
    <row r="49" spans="1:4" ht="17.25" customHeight="1">
      <c r="A49" s="120" t="s">
        <v>9</v>
      </c>
      <c r="B49" s="122" t="s">
        <v>10</v>
      </c>
      <c r="C49" s="59" t="s">
        <v>11</v>
      </c>
      <c r="D49" s="58" t="s">
        <v>37</v>
      </c>
    </row>
    <row r="50" spans="1:4" ht="16.5" thickBot="1">
      <c r="A50" s="121"/>
      <c r="B50" s="123"/>
      <c r="C50" s="60">
        <v>40210</v>
      </c>
      <c r="D50" s="61">
        <v>39845</v>
      </c>
    </row>
    <row r="51" spans="1:4" ht="0.75" customHeight="1" thickBot="1">
      <c r="A51" s="93" t="s">
        <v>38</v>
      </c>
      <c r="B51" s="94"/>
      <c r="C51" s="95"/>
      <c r="D51" s="96"/>
    </row>
    <row r="52" spans="1:4" ht="15.75">
      <c r="A52" s="68"/>
      <c r="B52" s="97"/>
      <c r="C52" s="98"/>
      <c r="D52" s="98"/>
    </row>
    <row r="53" spans="1:4" ht="15">
      <c r="A53" s="71">
        <v>25</v>
      </c>
      <c r="B53" s="72" t="s">
        <v>39</v>
      </c>
      <c r="C53" s="73">
        <v>696386</v>
      </c>
      <c r="D53" s="73">
        <v>879260</v>
      </c>
    </row>
    <row r="54" spans="1:4" ht="15">
      <c r="A54" s="71">
        <v>26</v>
      </c>
      <c r="B54" s="72" t="s">
        <v>123</v>
      </c>
      <c r="C54" s="73">
        <v>5</v>
      </c>
      <c r="D54" s="73"/>
    </row>
    <row r="55" spans="1:4" ht="15">
      <c r="A55" s="71">
        <v>27</v>
      </c>
      <c r="B55" s="72" t="s">
        <v>40</v>
      </c>
      <c r="C55" s="73">
        <v>472681</v>
      </c>
      <c r="D55" s="73">
        <v>322034</v>
      </c>
    </row>
    <row r="56" spans="1:4" ht="15">
      <c r="A56" s="71">
        <v>28</v>
      </c>
      <c r="B56" s="72" t="s">
        <v>41</v>
      </c>
      <c r="C56" s="73">
        <v>175210</v>
      </c>
      <c r="D56" s="73">
        <v>60692</v>
      </c>
    </row>
    <row r="57" spans="1:4" ht="15">
      <c r="A57" s="71">
        <v>29</v>
      </c>
      <c r="B57" s="72" t="s">
        <v>42</v>
      </c>
      <c r="C57" s="73">
        <v>190</v>
      </c>
      <c r="D57" s="73">
        <v>140</v>
      </c>
    </row>
    <row r="58" spans="1:4" ht="15.75">
      <c r="A58" s="71">
        <v>30</v>
      </c>
      <c r="B58" s="74" t="s">
        <v>43</v>
      </c>
      <c r="C58" s="75">
        <f>C53+C55+C56+C57+C54</f>
        <v>1344472</v>
      </c>
      <c r="D58" s="75">
        <f>D53+D55+D56+D57+D54</f>
        <v>1262126</v>
      </c>
    </row>
    <row r="59" spans="1:3" ht="15">
      <c r="A59" s="71">
        <v>31</v>
      </c>
      <c r="B59" s="76" t="s">
        <v>127</v>
      </c>
      <c r="C59" s="73"/>
    </row>
    <row r="60" spans="1:4" ht="15">
      <c r="A60" s="71">
        <v>32</v>
      </c>
      <c r="B60" s="72" t="s">
        <v>44</v>
      </c>
      <c r="C60" s="73">
        <v>216897</v>
      </c>
      <c r="D60" s="73">
        <v>253093</v>
      </c>
    </row>
    <row r="61" spans="1:4" ht="15">
      <c r="A61" s="71">
        <v>33</v>
      </c>
      <c r="B61" s="72" t="s">
        <v>45</v>
      </c>
      <c r="C61" s="73"/>
      <c r="D61" s="73">
        <v>20246</v>
      </c>
    </row>
    <row r="62" spans="1:4" ht="15">
      <c r="A62" s="71">
        <v>34</v>
      </c>
      <c r="B62" s="72" t="s">
        <v>46</v>
      </c>
      <c r="C62" s="73">
        <v>1781</v>
      </c>
      <c r="D62" s="73">
        <v>3282</v>
      </c>
    </row>
    <row r="63" spans="1:4" ht="30">
      <c r="A63" s="71">
        <v>35</v>
      </c>
      <c r="B63" s="72" t="s">
        <v>124</v>
      </c>
      <c r="C63" s="73">
        <v>188311</v>
      </c>
      <c r="D63" s="73">
        <v>181339</v>
      </c>
    </row>
    <row r="64" spans="1:4" ht="15">
      <c r="A64" s="71">
        <v>36</v>
      </c>
      <c r="B64" s="72" t="s">
        <v>47</v>
      </c>
      <c r="C64" s="73">
        <v>16044</v>
      </c>
      <c r="D64" s="73">
        <v>22780</v>
      </c>
    </row>
    <row r="65" spans="1:4" ht="15">
      <c r="A65" s="71">
        <v>37</v>
      </c>
      <c r="B65" s="72" t="s">
        <v>48</v>
      </c>
      <c r="C65" s="73">
        <v>7356</v>
      </c>
      <c r="D65" s="73">
        <v>1103</v>
      </c>
    </row>
    <row r="66" spans="1:4" ht="15">
      <c r="A66" s="71">
        <v>38</v>
      </c>
      <c r="B66" s="72" t="s">
        <v>49</v>
      </c>
      <c r="C66" s="73">
        <v>616</v>
      </c>
      <c r="D66" s="73">
        <v>4374</v>
      </c>
    </row>
    <row r="67" spans="1:4" ht="15">
      <c r="A67" s="71">
        <v>39</v>
      </c>
      <c r="B67" s="72" t="s">
        <v>50</v>
      </c>
      <c r="C67" s="73">
        <v>244366</v>
      </c>
      <c r="D67" s="73">
        <v>62917</v>
      </c>
    </row>
    <row r="68" spans="1:4" ht="15" customHeight="1" thickBot="1">
      <c r="A68" s="87">
        <v>40</v>
      </c>
      <c r="B68" s="99" t="s">
        <v>51</v>
      </c>
      <c r="C68" s="89"/>
      <c r="D68" s="89"/>
    </row>
    <row r="69" spans="1:4" ht="15" hidden="1">
      <c r="A69" s="84"/>
      <c r="B69" s="85"/>
      <c r="C69" s="86"/>
      <c r="D69" s="86"/>
    </row>
    <row r="70" spans="1:4" ht="17.25" customHeight="1" thickBot="1">
      <c r="A70" s="71">
        <v>41</v>
      </c>
      <c r="B70" s="74" t="s">
        <v>52</v>
      </c>
      <c r="C70" s="75">
        <f>C58+C60+C61+C62+C63+C64+C65+C66+C67+C59</f>
        <v>2019843</v>
      </c>
      <c r="D70" s="75">
        <f>D58+D61+D62+D63+D64+D65+D66+D67+D60</f>
        <v>1811260</v>
      </c>
    </row>
    <row r="71" spans="1:4" ht="15.75" hidden="1" thickBot="1">
      <c r="A71" s="87"/>
      <c r="B71" s="100"/>
      <c r="C71" s="89"/>
      <c r="D71" s="89"/>
    </row>
    <row r="72" spans="1:4" ht="16.5" thickBot="1">
      <c r="A72" s="101">
        <v>42</v>
      </c>
      <c r="B72" s="102" t="s">
        <v>126</v>
      </c>
      <c r="C72" s="103"/>
      <c r="D72" s="103"/>
    </row>
    <row r="73" spans="1:4" ht="15.75" hidden="1">
      <c r="A73" s="104"/>
      <c r="B73" s="105"/>
      <c r="C73" s="106"/>
      <c r="D73" s="106"/>
    </row>
    <row r="74" spans="1:4" ht="16.5" thickBot="1">
      <c r="A74" s="64" t="s">
        <v>53</v>
      </c>
      <c r="B74" s="107"/>
      <c r="C74" s="108"/>
      <c r="D74" s="108"/>
    </row>
    <row r="75" spans="1:4" ht="15">
      <c r="A75" s="84"/>
      <c r="B75" s="109"/>
      <c r="C75" s="86"/>
      <c r="D75" s="86"/>
    </row>
    <row r="76" spans="1:4" ht="15">
      <c r="A76" s="71">
        <v>43</v>
      </c>
      <c r="B76" s="72" t="s">
        <v>54</v>
      </c>
      <c r="C76" s="73">
        <v>160862</v>
      </c>
      <c r="D76" s="73">
        <v>160862</v>
      </c>
    </row>
    <row r="77" spans="1:4" ht="15">
      <c r="A77" s="71">
        <v>44</v>
      </c>
      <c r="B77" s="72" t="s">
        <v>55</v>
      </c>
      <c r="C77" s="73">
        <v>50</v>
      </c>
      <c r="D77" s="73">
        <v>50</v>
      </c>
    </row>
    <row r="78" spans="1:4" ht="15">
      <c r="A78" s="71">
        <v>45</v>
      </c>
      <c r="B78" s="72" t="s">
        <v>56</v>
      </c>
      <c r="C78" s="73"/>
      <c r="D78" s="73"/>
    </row>
    <row r="79" spans="1:4" ht="15">
      <c r="A79" s="71">
        <v>46</v>
      </c>
      <c r="B79" s="72" t="s">
        <v>57</v>
      </c>
      <c r="C79" s="73"/>
      <c r="D79" s="73"/>
    </row>
    <row r="80" spans="1:4" ht="15">
      <c r="A80" s="71">
        <v>47</v>
      </c>
      <c r="B80" s="72" t="s">
        <v>58</v>
      </c>
      <c r="C80" s="73"/>
      <c r="D80" s="73"/>
    </row>
    <row r="81" spans="1:4" ht="15">
      <c r="A81" s="71">
        <v>48</v>
      </c>
      <c r="B81" s="72" t="s">
        <v>59</v>
      </c>
      <c r="C81" s="73">
        <v>3283</v>
      </c>
      <c r="D81" s="73">
        <v>4148</v>
      </c>
    </row>
    <row r="82" spans="1:4" ht="15">
      <c r="A82" s="71">
        <v>49</v>
      </c>
      <c r="B82" s="72" t="s">
        <v>60</v>
      </c>
      <c r="C82" s="73"/>
      <c r="D82" s="73"/>
    </row>
    <row r="83" spans="1:4" ht="15">
      <c r="A83" s="71">
        <v>50</v>
      </c>
      <c r="B83" s="72" t="s">
        <v>61</v>
      </c>
      <c r="C83" s="73"/>
      <c r="D83" s="73">
        <v>30</v>
      </c>
    </row>
    <row r="84" spans="1:4" ht="15">
      <c r="A84" s="71">
        <v>51</v>
      </c>
      <c r="B84" s="72" t="s">
        <v>62</v>
      </c>
      <c r="C84" s="73">
        <v>324455</v>
      </c>
      <c r="D84" s="73">
        <v>209369</v>
      </c>
    </row>
    <row r="85" spans="1:3" ht="15.75" thickBot="1">
      <c r="A85" s="71">
        <v>52</v>
      </c>
      <c r="B85" s="72" t="s">
        <v>63</v>
      </c>
      <c r="C85" s="73"/>
    </row>
    <row r="86" spans="1:4" ht="0.75" customHeight="1">
      <c r="A86" s="84">
        <v>53</v>
      </c>
      <c r="B86" s="85"/>
      <c r="C86" s="86">
        <f>C87</f>
        <v>488650</v>
      </c>
      <c r="D86" s="86"/>
    </row>
    <row r="87" spans="1:4" ht="15.75">
      <c r="A87" s="71">
        <v>53</v>
      </c>
      <c r="B87" s="74" t="s">
        <v>64</v>
      </c>
      <c r="C87" s="75">
        <f>C76+C77+C81+C83+C84</f>
        <v>488650</v>
      </c>
      <c r="D87" s="75">
        <f>D76+D77+D78+D81+D84+D83</f>
        <v>374459</v>
      </c>
    </row>
    <row r="88" spans="1:4" ht="1.5" customHeight="1" thickBot="1">
      <c r="A88" s="87">
        <v>54</v>
      </c>
      <c r="B88" s="88"/>
      <c r="C88" s="89"/>
      <c r="D88" s="89"/>
    </row>
    <row r="89" spans="1:4" ht="0.75" customHeight="1">
      <c r="A89" s="71"/>
      <c r="B89" s="76"/>
      <c r="C89" s="73"/>
      <c r="D89" s="73"/>
    </row>
    <row r="90" spans="1:4" ht="21" customHeight="1">
      <c r="A90" s="71">
        <v>54</v>
      </c>
      <c r="B90" s="74" t="s">
        <v>65</v>
      </c>
      <c r="C90" s="75">
        <f>C70+C87</f>
        <v>2508493</v>
      </c>
      <c r="D90" s="75">
        <f>D70+D87</f>
        <v>2185719</v>
      </c>
    </row>
    <row r="91" spans="1:4" ht="1.5" customHeight="1" thickBot="1">
      <c r="A91" s="100"/>
      <c r="B91" s="100"/>
      <c r="C91" s="89"/>
      <c r="D91" s="89"/>
    </row>
    <row r="92" spans="1:4" ht="2.25" customHeight="1">
      <c r="A92" s="91"/>
      <c r="B92" s="91"/>
      <c r="C92" s="92"/>
      <c r="D92" s="92"/>
    </row>
    <row r="93" ht="11.25" customHeight="1"/>
    <row r="94" spans="2:4" ht="15">
      <c r="B94" s="51" t="s">
        <v>130</v>
      </c>
      <c r="D94" s="51" t="s">
        <v>134</v>
      </c>
    </row>
    <row r="96" ht="2.25" customHeight="1"/>
    <row r="97" spans="2:4" ht="15">
      <c r="B97" s="51" t="s">
        <v>128</v>
      </c>
      <c r="D97" s="51" t="s">
        <v>135</v>
      </c>
    </row>
    <row r="99" ht="15">
      <c r="B99" s="115" t="s">
        <v>120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80" zoomScaleSheetLayoutView="80" workbookViewId="0" topLeftCell="A52">
      <selection activeCell="D67" sqref="D67"/>
    </sheetView>
  </sheetViews>
  <sheetFormatPr defaultColWidth="9.00390625" defaultRowHeight="12.75"/>
  <cols>
    <col min="1" max="1" width="5.375" style="0" customWidth="1"/>
    <col min="2" max="2" width="72.875" style="0" customWidth="1"/>
    <col min="3" max="3" width="19.375" style="0" customWidth="1"/>
    <col min="4" max="4" width="22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4" t="s">
        <v>68</v>
      </c>
      <c r="B6" s="55"/>
      <c r="C6" s="7"/>
      <c r="D6" s="7"/>
    </row>
    <row r="7" spans="1:4" ht="15.75">
      <c r="A7" s="50"/>
      <c r="B7" s="54" t="s">
        <v>136</v>
      </c>
      <c r="C7" s="7"/>
      <c r="D7" s="7"/>
    </row>
    <row r="8" spans="1:4" ht="15.75">
      <c r="A8" s="56" t="str">
        <f>'[1]Ф№1'!A10</f>
        <v>ОАО Коммерческий банк Кыргызстан</v>
      </c>
      <c r="B8" s="55"/>
      <c r="C8" s="7"/>
      <c r="D8" s="7"/>
    </row>
    <row r="9" ht="12.75" hidden="1">
      <c r="A9" s="3"/>
    </row>
    <row r="11" ht="12.75">
      <c r="A11" t="s">
        <v>8</v>
      </c>
    </row>
    <row r="12" ht="13.5" thickBot="1"/>
    <row r="13" spans="1:4" ht="30.75" customHeight="1">
      <c r="A13" s="124" t="s">
        <v>9</v>
      </c>
      <c r="B13" s="126" t="s">
        <v>10</v>
      </c>
      <c r="C13" s="5" t="s">
        <v>11</v>
      </c>
      <c r="D13" s="4" t="s">
        <v>37</v>
      </c>
    </row>
    <row r="14" spans="1:4" ht="13.5" thickBot="1">
      <c r="A14" s="125"/>
      <c r="B14" s="127"/>
      <c r="C14" s="8">
        <v>40210</v>
      </c>
      <c r="D14" s="9">
        <v>39845</v>
      </c>
    </row>
    <row r="15" spans="1:4" ht="12.75">
      <c r="A15" s="10"/>
      <c r="B15" s="11"/>
      <c r="C15" s="11"/>
      <c r="D15" s="12"/>
    </row>
    <row r="16" spans="1:4" ht="13.5" thickBot="1">
      <c r="A16" s="13" t="s">
        <v>69</v>
      </c>
      <c r="B16" s="14"/>
      <c r="C16" s="14"/>
      <c r="D16" s="15"/>
    </row>
    <row r="17" spans="1:4" ht="12.75">
      <c r="A17" s="16"/>
      <c r="B17" s="16"/>
      <c r="C17" s="16"/>
      <c r="D17" s="16"/>
    </row>
    <row r="18" spans="1:4" ht="12.75">
      <c r="A18" s="17">
        <v>1</v>
      </c>
      <c r="B18" s="18" t="s">
        <v>70</v>
      </c>
      <c r="C18" s="19">
        <v>393</v>
      </c>
      <c r="D18" s="19">
        <v>675</v>
      </c>
    </row>
    <row r="19" spans="1:4" ht="12.75">
      <c r="A19" s="17">
        <v>2</v>
      </c>
      <c r="B19" s="20" t="s">
        <v>71</v>
      </c>
      <c r="C19" s="19"/>
      <c r="D19" s="19"/>
    </row>
    <row r="20" spans="1:4" ht="12.75">
      <c r="A20" s="17">
        <v>3</v>
      </c>
      <c r="B20" s="20" t="s">
        <v>72</v>
      </c>
      <c r="C20" s="19">
        <v>196</v>
      </c>
      <c r="D20" s="19">
        <v>154</v>
      </c>
    </row>
    <row r="21" spans="1:4" ht="12.75">
      <c r="A21" s="17">
        <v>4</v>
      </c>
      <c r="B21" s="20" t="s">
        <v>73</v>
      </c>
      <c r="C21" s="19"/>
      <c r="D21" s="19"/>
    </row>
    <row r="22" spans="1:4" ht="12.75">
      <c r="A22" s="17">
        <v>5</v>
      </c>
      <c r="B22" s="20" t="s">
        <v>74</v>
      </c>
      <c r="C22" s="19"/>
      <c r="D22" s="19"/>
    </row>
    <row r="23" spans="1:4" ht="12.75">
      <c r="A23" s="17">
        <v>6</v>
      </c>
      <c r="B23" s="20" t="s">
        <v>132</v>
      </c>
      <c r="C23" s="19">
        <v>56215</v>
      </c>
      <c r="D23" s="19">
        <v>39908</v>
      </c>
    </row>
    <row r="24" spans="1:4" ht="13.5" thickBot="1">
      <c r="A24" s="21">
        <v>7</v>
      </c>
      <c r="B24" s="22" t="s">
        <v>75</v>
      </c>
      <c r="C24" s="23">
        <f>C18+C20+C23+C19</f>
        <v>56804</v>
      </c>
      <c r="D24" s="23">
        <f>D18+D19+D20+D22+D23+D21</f>
        <v>40737</v>
      </c>
    </row>
    <row r="25" spans="1:4" ht="13.5" thickBot="1">
      <c r="A25" s="24" t="s">
        <v>76</v>
      </c>
      <c r="B25" s="25"/>
      <c r="C25" s="26"/>
      <c r="D25" s="27"/>
    </row>
    <row r="26" spans="1:4" ht="16.5" customHeight="1">
      <c r="A26" s="17">
        <v>8</v>
      </c>
      <c r="B26" s="20" t="s">
        <v>77</v>
      </c>
      <c r="C26" s="19">
        <v>1551</v>
      </c>
      <c r="D26" s="19">
        <v>1932</v>
      </c>
    </row>
    <row r="27" spans="1:4" ht="24.75" customHeight="1">
      <c r="A27" s="17">
        <v>9</v>
      </c>
      <c r="B27" s="20" t="s">
        <v>78</v>
      </c>
      <c r="C27" s="19">
        <v>463</v>
      </c>
      <c r="D27" s="19">
        <v>370</v>
      </c>
    </row>
    <row r="28" spans="1:4" ht="12.75">
      <c r="A28" s="17">
        <v>10</v>
      </c>
      <c r="B28" s="20" t="s">
        <v>79</v>
      </c>
      <c r="C28" s="19">
        <v>6960</v>
      </c>
      <c r="D28" s="19">
        <v>5034</v>
      </c>
    </row>
    <row r="29" spans="1:4" ht="12.75">
      <c r="A29" s="17">
        <v>11</v>
      </c>
      <c r="B29" s="20" t="s">
        <v>80</v>
      </c>
      <c r="C29" s="19">
        <v>3134</v>
      </c>
      <c r="D29" s="19">
        <v>944</v>
      </c>
    </row>
    <row r="30" spans="1:4" ht="25.5">
      <c r="A30" s="17">
        <v>12</v>
      </c>
      <c r="B30" s="20" t="s">
        <v>81</v>
      </c>
      <c r="C30" s="19">
        <v>1456</v>
      </c>
      <c r="D30" s="19">
        <v>2196</v>
      </c>
    </row>
    <row r="31" spans="1:4" ht="12.75">
      <c r="A31" s="17">
        <v>13</v>
      </c>
      <c r="B31" s="29" t="s">
        <v>74</v>
      </c>
      <c r="C31" s="19"/>
      <c r="D31" s="19">
        <v>133</v>
      </c>
    </row>
    <row r="32" spans="1:4" ht="25.5">
      <c r="A32" s="17">
        <v>14</v>
      </c>
      <c r="B32" s="20" t="s">
        <v>82</v>
      </c>
      <c r="C32" s="19">
        <v>8</v>
      </c>
      <c r="D32" s="19">
        <v>32</v>
      </c>
    </row>
    <row r="33" spans="1:4" ht="12.75">
      <c r="A33" s="17">
        <v>15</v>
      </c>
      <c r="B33" s="20" t="s">
        <v>122</v>
      </c>
      <c r="C33" s="19"/>
      <c r="D33" s="19"/>
    </row>
    <row r="34" spans="1:4" ht="12.75">
      <c r="A34" s="17">
        <v>16</v>
      </c>
      <c r="B34" s="20" t="s">
        <v>83</v>
      </c>
      <c r="C34" s="19">
        <v>26</v>
      </c>
      <c r="D34" s="19">
        <v>116</v>
      </c>
    </row>
    <row r="35" spans="1:4" ht="13.5" thickBot="1">
      <c r="A35" s="21">
        <v>17</v>
      </c>
      <c r="B35" s="22" t="s">
        <v>84</v>
      </c>
      <c r="C35" s="23">
        <f>C26+C27+C28+C29+C30+C31+C32+C34+C33</f>
        <v>13598</v>
      </c>
      <c r="D35" s="23">
        <f>D26+D27+D28+D29+D30+D31+D32+D34</f>
        <v>10757</v>
      </c>
    </row>
    <row r="36" spans="1:4" ht="12.75">
      <c r="A36" s="17">
        <v>18</v>
      </c>
      <c r="B36" s="30" t="s">
        <v>85</v>
      </c>
      <c r="C36" s="31">
        <f>C24-C35</f>
        <v>43206</v>
      </c>
      <c r="D36" s="31">
        <f>D24-D35</f>
        <v>29980</v>
      </c>
    </row>
    <row r="37" spans="1:4" ht="13.5" thickBot="1">
      <c r="A37" s="21">
        <v>19</v>
      </c>
      <c r="B37" s="32" t="s">
        <v>86</v>
      </c>
      <c r="C37" s="33">
        <v>-3692</v>
      </c>
      <c r="D37" s="33">
        <v>2431</v>
      </c>
    </row>
    <row r="38" spans="1:4" ht="13.5" thickBot="1">
      <c r="A38" s="21">
        <v>20</v>
      </c>
      <c r="B38" s="22" t="s">
        <v>87</v>
      </c>
      <c r="C38" s="23">
        <f>C36+C37</f>
        <v>39514</v>
      </c>
      <c r="D38" s="23">
        <f>D36+D37</f>
        <v>32411</v>
      </c>
    </row>
    <row r="39" spans="1:4" ht="13.5" thickBot="1">
      <c r="A39" s="34"/>
      <c r="B39" s="35"/>
      <c r="C39" s="34"/>
      <c r="D39" s="34"/>
    </row>
    <row r="40" spans="1:4" ht="29.25" customHeight="1">
      <c r="A40" s="124" t="s">
        <v>9</v>
      </c>
      <c r="B40" s="126" t="s">
        <v>10</v>
      </c>
      <c r="C40" s="5" t="s">
        <v>117</v>
      </c>
      <c r="D40" s="4" t="s">
        <v>37</v>
      </c>
    </row>
    <row r="41" spans="1:4" ht="13.5" thickBot="1">
      <c r="A41" s="125"/>
      <c r="B41" s="127"/>
      <c r="C41" s="8">
        <v>40210</v>
      </c>
      <c r="D41" s="9">
        <v>39845</v>
      </c>
    </row>
    <row r="42" spans="1:4" ht="13.5" thickBot="1">
      <c r="A42" s="24" t="s">
        <v>88</v>
      </c>
      <c r="B42" s="36"/>
      <c r="C42" s="25"/>
      <c r="D42" s="37"/>
    </row>
    <row r="43" spans="1:4" ht="12.75">
      <c r="A43" s="17">
        <v>21</v>
      </c>
      <c r="B43" s="20" t="s">
        <v>89</v>
      </c>
      <c r="C43" s="19">
        <v>15707</v>
      </c>
      <c r="D43" s="19">
        <v>15168</v>
      </c>
    </row>
    <row r="44" spans="1:4" ht="25.5">
      <c r="A44" s="17">
        <v>22</v>
      </c>
      <c r="B44" s="20" t="s">
        <v>125</v>
      </c>
      <c r="C44" s="19">
        <v>7481</v>
      </c>
      <c r="D44" s="19">
        <v>2203</v>
      </c>
    </row>
    <row r="45" spans="1:4" ht="12.75">
      <c r="A45" s="17">
        <v>23</v>
      </c>
      <c r="B45" s="20" t="s">
        <v>90</v>
      </c>
      <c r="C45" s="19">
        <v>5201</v>
      </c>
      <c r="D45" s="19">
        <v>863</v>
      </c>
    </row>
    <row r="46" spans="1:4" ht="13.5" thickBot="1">
      <c r="A46" s="21">
        <v>24</v>
      </c>
      <c r="B46" s="22" t="s">
        <v>91</v>
      </c>
      <c r="C46" s="23">
        <f>C43+C44+C45</f>
        <v>28389</v>
      </c>
      <c r="D46" s="23">
        <f>D43+D44+D45</f>
        <v>18234</v>
      </c>
    </row>
    <row r="47" spans="1:4" ht="13.5" thickBot="1">
      <c r="A47" s="24" t="s">
        <v>92</v>
      </c>
      <c r="B47" s="36"/>
      <c r="C47" s="26"/>
      <c r="D47" s="27"/>
    </row>
    <row r="48" spans="1:4" ht="12.75">
      <c r="A48" s="17">
        <v>25</v>
      </c>
      <c r="B48" s="20" t="s">
        <v>93</v>
      </c>
      <c r="C48" s="19">
        <v>33669</v>
      </c>
      <c r="D48" s="19">
        <v>24332</v>
      </c>
    </row>
    <row r="49" spans="1:4" ht="12.75">
      <c r="A49" s="17">
        <v>26</v>
      </c>
      <c r="B49" s="20" t="s">
        <v>94</v>
      </c>
      <c r="C49" s="19">
        <v>3646</v>
      </c>
      <c r="D49" s="19">
        <v>2034</v>
      </c>
    </row>
    <row r="50" spans="1:4" ht="12.75">
      <c r="A50" s="17">
        <v>27</v>
      </c>
      <c r="B50" s="20" t="s">
        <v>95</v>
      </c>
      <c r="C50" s="19">
        <v>9199</v>
      </c>
      <c r="D50" s="19">
        <v>6567</v>
      </c>
    </row>
    <row r="51" spans="1:4" ht="12.75">
      <c r="A51" s="17">
        <v>28</v>
      </c>
      <c r="B51" s="20" t="s">
        <v>96</v>
      </c>
      <c r="C51" s="19">
        <v>5655</v>
      </c>
      <c r="D51" s="19">
        <v>3799</v>
      </c>
    </row>
    <row r="52" spans="1:4" ht="12.75">
      <c r="A52" s="17">
        <v>29</v>
      </c>
      <c r="B52" s="20" t="s">
        <v>97</v>
      </c>
      <c r="C52" s="19">
        <v>94</v>
      </c>
      <c r="D52" s="19">
        <v>148</v>
      </c>
    </row>
    <row r="53" spans="1:4" ht="12.75">
      <c r="A53" s="116">
        <v>30</v>
      </c>
      <c r="B53" s="35" t="s">
        <v>121</v>
      </c>
      <c r="C53" s="117">
        <v>128</v>
      </c>
      <c r="D53" s="117"/>
    </row>
    <row r="54" spans="1:4" ht="12.75">
      <c r="A54" s="17">
        <v>31</v>
      </c>
      <c r="B54" s="20" t="s">
        <v>98</v>
      </c>
      <c r="C54" s="19">
        <v>1744</v>
      </c>
      <c r="D54" s="19">
        <v>2172</v>
      </c>
    </row>
    <row r="55" spans="1:4" ht="12.75">
      <c r="A55" s="17">
        <v>32</v>
      </c>
      <c r="B55" s="20" t="s">
        <v>99</v>
      </c>
      <c r="C55" s="19">
        <v>175</v>
      </c>
      <c r="D55" s="19">
        <v>662</v>
      </c>
    </row>
    <row r="56" spans="1:4" ht="13.5" thickBot="1">
      <c r="A56" s="21">
        <v>33</v>
      </c>
      <c r="B56" s="22" t="s">
        <v>100</v>
      </c>
      <c r="C56" s="23">
        <f>C48+C49+C50+C51+C52+C54+C55+C53</f>
        <v>54310</v>
      </c>
      <c r="D56" s="23">
        <f>D48+D49+D50+D51+D52+D54+D55+D53</f>
        <v>39714</v>
      </c>
    </row>
    <row r="57" spans="1:4" ht="26.25" thickBot="1">
      <c r="A57" s="21">
        <v>34</v>
      </c>
      <c r="B57" s="22" t="s">
        <v>101</v>
      </c>
      <c r="C57" s="23">
        <f>C38+C46-C56</f>
        <v>13593</v>
      </c>
      <c r="D57" s="23">
        <f>D38+D46-D56</f>
        <v>10931</v>
      </c>
    </row>
    <row r="58" spans="1:4" ht="13.5" thickBot="1">
      <c r="A58" s="24" t="s">
        <v>102</v>
      </c>
      <c r="B58" s="38"/>
      <c r="C58" s="26"/>
      <c r="D58" s="27"/>
    </row>
    <row r="59" spans="1:4" ht="12.75">
      <c r="A59" s="17">
        <v>35</v>
      </c>
      <c r="B59" s="20" t="s">
        <v>103</v>
      </c>
      <c r="C59" s="19">
        <v>-1066</v>
      </c>
      <c r="D59" s="19">
        <v>-400</v>
      </c>
    </row>
    <row r="60" spans="1:4" ht="12.75">
      <c r="A60" s="17">
        <v>36</v>
      </c>
      <c r="B60" s="20" t="s">
        <v>104</v>
      </c>
      <c r="C60" s="19"/>
      <c r="D60" s="19"/>
    </row>
    <row r="61" spans="1:4" ht="12.75">
      <c r="A61" s="17">
        <v>37</v>
      </c>
      <c r="B61" s="30" t="s">
        <v>105</v>
      </c>
      <c r="C61" s="31">
        <f>C59</f>
        <v>-1066</v>
      </c>
      <c r="D61" s="31">
        <f>D59</f>
        <v>-400</v>
      </c>
    </row>
    <row r="62" spans="1:4" ht="12.75">
      <c r="A62" s="17">
        <v>38</v>
      </c>
      <c r="B62" s="20" t="s">
        <v>106</v>
      </c>
      <c r="C62" s="19">
        <f>C57+C61</f>
        <v>12527</v>
      </c>
      <c r="D62" s="19">
        <f>D57+D61</f>
        <v>10531</v>
      </c>
    </row>
    <row r="63" spans="1:4" ht="12.75">
      <c r="A63" s="17">
        <v>39</v>
      </c>
      <c r="B63" s="20" t="s">
        <v>107</v>
      </c>
      <c r="C63" s="40"/>
      <c r="D63" s="40"/>
    </row>
    <row r="64" spans="1:4" ht="13.5" thickBot="1">
      <c r="A64" s="21">
        <v>39</v>
      </c>
      <c r="B64" s="32" t="s">
        <v>108</v>
      </c>
      <c r="C64" s="41"/>
      <c r="D64" s="41"/>
    </row>
    <row r="65" spans="1:4" ht="15" customHeight="1" thickBot="1">
      <c r="A65" s="110">
        <v>40</v>
      </c>
      <c r="B65" s="111" t="s">
        <v>109</v>
      </c>
      <c r="C65" s="112">
        <f>C62</f>
        <v>12527</v>
      </c>
      <c r="D65" s="112">
        <f>D62</f>
        <v>10531</v>
      </c>
    </row>
    <row r="66" spans="1:4" ht="13.5" thickBot="1">
      <c r="A66" s="113"/>
      <c r="B66" s="113" t="s">
        <v>110</v>
      </c>
      <c r="C66" s="118">
        <f>C65/32182352*1000</f>
        <v>0.3892506054249857</v>
      </c>
      <c r="D66" s="118">
        <f>D65/32182352*1000</f>
        <v>0.327229035342103</v>
      </c>
    </row>
    <row r="69" spans="2:4" ht="12.75">
      <c r="B69" t="s">
        <v>130</v>
      </c>
      <c r="D69" t="s">
        <v>134</v>
      </c>
    </row>
    <row r="72" spans="2:4" ht="12.75">
      <c r="B72" t="s">
        <v>129</v>
      </c>
      <c r="D72" t="s">
        <v>135</v>
      </c>
    </row>
    <row r="74" ht="12.75">
      <c r="B74" s="114" t="s">
        <v>118</v>
      </c>
    </row>
  </sheetData>
  <mergeCells count="4">
    <mergeCell ref="A13:A14"/>
    <mergeCell ref="B13:B14"/>
    <mergeCell ref="A40:A41"/>
    <mergeCell ref="B40:B4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1">
      <selection activeCell="D37" sqref="D37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111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112</v>
      </c>
    </row>
    <row r="7" spans="1:4" ht="15.75">
      <c r="A7" s="54" t="s">
        <v>68</v>
      </c>
      <c r="B7" s="55"/>
      <c r="C7" s="7"/>
      <c r="D7" s="7"/>
    </row>
    <row r="8" spans="1:4" ht="15.75">
      <c r="A8" s="50"/>
      <c r="B8" s="54" t="s">
        <v>133</v>
      </c>
      <c r="C8" s="7"/>
      <c r="D8" s="7"/>
    </row>
    <row r="9" spans="1:4" ht="15.75">
      <c r="A9" s="56" t="str">
        <f>'[1]Ф№1'!A10</f>
        <v>ОАО Коммерческий банк Кыргызстан</v>
      </c>
      <c r="B9" s="55"/>
      <c r="C9" s="7"/>
      <c r="D9" s="7"/>
    </row>
    <row r="10" ht="12.75">
      <c r="A10" s="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4" t="s">
        <v>9</v>
      </c>
      <c r="B15" s="126" t="s">
        <v>10</v>
      </c>
      <c r="C15" s="5" t="s">
        <v>11</v>
      </c>
      <c r="D15" s="4" t="s">
        <v>37</v>
      </c>
    </row>
    <row r="16" spans="1:4" ht="12.75" customHeight="1" thickBot="1">
      <c r="A16" s="125"/>
      <c r="B16" s="127"/>
      <c r="C16" s="8">
        <v>40210</v>
      </c>
      <c r="D16" s="9">
        <v>39845</v>
      </c>
    </row>
    <row r="17" spans="1:4" ht="12.75">
      <c r="A17" s="28"/>
      <c r="B17" s="39"/>
      <c r="C17" s="45"/>
      <c r="D17" s="45"/>
    </row>
    <row r="18" spans="1:4" ht="13.5" thickBot="1">
      <c r="A18" s="17">
        <v>1</v>
      </c>
      <c r="B18" s="30" t="s">
        <v>75</v>
      </c>
      <c r="C18" s="23">
        <v>56804</v>
      </c>
      <c r="D18" s="31">
        <v>40737</v>
      </c>
    </row>
    <row r="19" spans="1:4" ht="12.75">
      <c r="A19" s="17">
        <v>2</v>
      </c>
      <c r="B19" s="30" t="s">
        <v>84</v>
      </c>
      <c r="C19" s="31">
        <v>13598</v>
      </c>
      <c r="D19" s="31">
        <v>10757</v>
      </c>
    </row>
    <row r="20" spans="1:4" ht="12.75">
      <c r="A20" s="17">
        <v>3</v>
      </c>
      <c r="B20" s="30" t="s">
        <v>85</v>
      </c>
      <c r="C20" s="31">
        <f>C18-C19</f>
        <v>43206</v>
      </c>
      <c r="D20" s="31">
        <f>D18-D19</f>
        <v>29980</v>
      </c>
    </row>
    <row r="21" spans="1:4" ht="12.75">
      <c r="A21" s="17">
        <v>4</v>
      </c>
      <c r="B21" s="20" t="s">
        <v>86</v>
      </c>
      <c r="C21" s="19">
        <v>-3692</v>
      </c>
      <c r="D21" s="19">
        <v>2431</v>
      </c>
    </row>
    <row r="22" spans="1:4" ht="25.5">
      <c r="A22" s="17">
        <v>5</v>
      </c>
      <c r="B22" s="46" t="s">
        <v>113</v>
      </c>
      <c r="C22" s="31">
        <f>C20+C21</f>
        <v>39514</v>
      </c>
      <c r="D22" s="31">
        <f>D20+D21</f>
        <v>32411</v>
      </c>
    </row>
    <row r="23" spans="1:4" ht="12.75">
      <c r="A23" s="17">
        <v>6</v>
      </c>
      <c r="B23" s="46" t="s">
        <v>114</v>
      </c>
      <c r="C23" s="31">
        <v>28389</v>
      </c>
      <c r="D23" s="31">
        <v>18234</v>
      </c>
    </row>
    <row r="24" spans="1:4" ht="13.5" thickBot="1">
      <c r="A24" s="21">
        <v>7</v>
      </c>
      <c r="B24" s="47" t="s">
        <v>115</v>
      </c>
      <c r="C24" s="23">
        <v>54310</v>
      </c>
      <c r="D24" s="23">
        <v>39714</v>
      </c>
    </row>
    <row r="25" spans="1:4" ht="12.75">
      <c r="A25" s="28"/>
      <c r="B25" s="39"/>
      <c r="C25" s="48"/>
      <c r="D25" s="48"/>
    </row>
    <row r="26" spans="1:4" ht="39" thickBot="1">
      <c r="A26" s="21">
        <v>8</v>
      </c>
      <c r="B26" s="22" t="s">
        <v>101</v>
      </c>
      <c r="C26" s="23">
        <f>C22+C23-C24</f>
        <v>13593</v>
      </c>
      <c r="D26" s="23">
        <f>D22+D23-D24</f>
        <v>10931</v>
      </c>
    </row>
    <row r="27" spans="1:4" ht="12.75">
      <c r="A27" s="28"/>
      <c r="B27" s="39"/>
      <c r="C27" s="48"/>
      <c r="D27" s="48"/>
    </row>
    <row r="28" spans="1:4" ht="12.75">
      <c r="A28" s="17">
        <v>9</v>
      </c>
      <c r="B28" s="30" t="s">
        <v>116</v>
      </c>
      <c r="C28" s="31">
        <v>-1066</v>
      </c>
      <c r="D28" s="31">
        <v>-400</v>
      </c>
    </row>
    <row r="29" spans="1:4" ht="25.5">
      <c r="A29" s="17">
        <v>10</v>
      </c>
      <c r="B29" s="20" t="s">
        <v>106</v>
      </c>
      <c r="C29" s="19">
        <f>C26+C28</f>
        <v>12527</v>
      </c>
      <c r="D29" s="19">
        <f>D26+D28</f>
        <v>10531</v>
      </c>
    </row>
    <row r="30" spans="1:4" ht="12.75">
      <c r="A30" s="17">
        <v>11</v>
      </c>
      <c r="B30" s="20" t="s">
        <v>107</v>
      </c>
      <c r="C30" s="19"/>
      <c r="D30" s="19"/>
    </row>
    <row r="31" spans="1:4" ht="13.5" thickBot="1">
      <c r="A31" s="21">
        <v>12</v>
      </c>
      <c r="B31" s="32" t="s">
        <v>108</v>
      </c>
      <c r="C31" s="33"/>
      <c r="D31" s="33"/>
    </row>
    <row r="32" spans="1:4" ht="12.75">
      <c r="A32" s="16"/>
      <c r="B32" s="16"/>
      <c r="C32" s="43"/>
      <c r="D32" s="43"/>
    </row>
    <row r="33" spans="1:4" ht="12.75">
      <c r="A33" s="17">
        <v>13</v>
      </c>
      <c r="B33" s="30" t="s">
        <v>109</v>
      </c>
      <c r="C33" s="31">
        <f>C26+C28+C31</f>
        <v>12527</v>
      </c>
      <c r="D33" s="31">
        <f>D26+D28</f>
        <v>10531</v>
      </c>
    </row>
    <row r="34" spans="1:4" ht="13.5" thickBot="1">
      <c r="A34" s="44"/>
      <c r="B34" s="44"/>
      <c r="C34" s="49"/>
      <c r="D34" s="49"/>
    </row>
    <row r="35" spans="1:4" ht="12.75">
      <c r="A35" s="16"/>
      <c r="B35" s="16"/>
      <c r="C35" s="43"/>
      <c r="D35" s="43"/>
    </row>
    <row r="36" spans="1:4" ht="12.75">
      <c r="A36" s="42"/>
      <c r="B36" s="42" t="s">
        <v>110</v>
      </c>
      <c r="C36" s="119">
        <f>C33/32182352*1000</f>
        <v>0.3892506054249857</v>
      </c>
      <c r="D36" s="119">
        <f>D33/32182352*1000</f>
        <v>0.327229035342103</v>
      </c>
    </row>
    <row r="37" spans="1:4" ht="13.5" thickBot="1">
      <c r="A37" s="44"/>
      <c r="B37" s="44"/>
      <c r="C37" s="49"/>
      <c r="D37" s="49"/>
    </row>
    <row r="40" spans="2:4" ht="12.75">
      <c r="B40" t="s">
        <v>131</v>
      </c>
      <c r="D40" t="s">
        <v>134</v>
      </c>
    </row>
    <row r="42" spans="2:4" ht="12.75">
      <c r="B42" t="s">
        <v>128</v>
      </c>
      <c r="D42" t="s">
        <v>135</v>
      </c>
    </row>
    <row r="45" ht="12.75">
      <c r="B45" s="114" t="s">
        <v>119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2010-02-03T04:45:26Z</cp:lastPrinted>
  <dcterms:created xsi:type="dcterms:W3CDTF">2008-07-24T13:39:08Z</dcterms:created>
  <dcterms:modified xsi:type="dcterms:W3CDTF">2010-04-01T09:30:09Z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