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ДАННЫЕ!!!\РАБОЧИЙ СТОЛ ДО ЧП\Финансовая отчетность 2015 год\ФИН ОТЧЕТ-2015г\Фин. отчет - 2015г\Фин. отчет-2015г\"/>
    </mc:Choice>
  </mc:AlternateContent>
  <bookViews>
    <workbookView xWindow="0" yWindow="0" windowWidth="20490" windowHeight="7755"/>
  </bookViews>
  <sheets>
    <sheet name="офп" sheetId="3" r:id="rId1"/>
    <sheet name="осп" sheetId="5" r:id="rId2"/>
  </sheets>
  <definedNames>
    <definedName name="_xlnm.Print_Area" localSheetId="1">осп!$A$1:$D$36</definedName>
  </definedNames>
  <calcPr calcId="152511"/>
</workbook>
</file>

<file path=xl/calcChain.xml><?xml version="1.0" encoding="utf-8"?>
<calcChain xmlns="http://schemas.openxmlformats.org/spreadsheetml/2006/main">
  <c r="D28" i="5" l="1"/>
  <c r="C28" i="5"/>
  <c r="B28" i="5"/>
  <c r="D20" i="5" l="1"/>
  <c r="D18" i="5"/>
  <c r="D9" i="5"/>
  <c r="C9" i="5"/>
  <c r="D22" i="5"/>
  <c r="D25" i="5" s="1"/>
  <c r="D27" i="5" s="1"/>
  <c r="D11" i="5"/>
  <c r="B46" i="3"/>
  <c r="D46" i="3" l="1"/>
  <c r="D38" i="3"/>
  <c r="D19" i="3"/>
  <c r="D16" i="3"/>
  <c r="D11" i="3"/>
  <c r="D20" i="3" l="1"/>
  <c r="D48" i="3"/>
  <c r="D26" i="3"/>
  <c r="C19" i="3"/>
  <c r="B19" i="3"/>
  <c r="C16" i="3"/>
  <c r="B16" i="3"/>
  <c r="C46" i="3"/>
  <c r="C18" i="5"/>
  <c r="B18" i="5"/>
  <c r="C11" i="5"/>
  <c r="B9" i="5"/>
  <c r="B11" i="5" s="1"/>
  <c r="C38" i="3"/>
  <c r="B38" i="3"/>
  <c r="B48" i="3" s="1"/>
  <c r="C11" i="3"/>
  <c r="B11" i="3"/>
  <c r="C20" i="3" l="1"/>
  <c r="C26" i="3" s="1"/>
  <c r="C20" i="5"/>
  <c r="C22" i="5" s="1"/>
  <c r="C25" i="5" s="1"/>
  <c r="C27" i="5" s="1"/>
  <c r="B20" i="5"/>
  <c r="B22" i="5" s="1"/>
  <c r="B25" i="5" s="1"/>
  <c r="C48" i="3"/>
  <c r="B20" i="3"/>
  <c r="B27" i="5" l="1"/>
  <c r="B26" i="3" l="1"/>
</calcChain>
</file>

<file path=xl/sharedStrings.xml><?xml version="1.0" encoding="utf-8"?>
<sst xmlns="http://schemas.openxmlformats.org/spreadsheetml/2006/main" count="84" uniqueCount="71">
  <si>
    <t>АКТИВЫ</t>
  </si>
  <si>
    <t>Основные средства и нематериальные активы</t>
  </si>
  <si>
    <t>Прочие активы</t>
  </si>
  <si>
    <t>ОБЯЗАТЕЛЬСТВА</t>
  </si>
  <si>
    <t>Финансовые инструменты, оцениваемые по справедливой стоимости, изменения которой отражаются в составе прибыли или убытка за период</t>
  </si>
  <si>
    <t>Прочие обязательства</t>
  </si>
  <si>
    <t>Дженбаева Э.Т.</t>
  </si>
  <si>
    <t>Процентные доходы</t>
  </si>
  <si>
    <t>Процентные расходы</t>
  </si>
  <si>
    <t>Чистый процентный доход</t>
  </si>
  <si>
    <t>Операционные доходы</t>
  </si>
  <si>
    <t>Главный бухгалтер</t>
  </si>
  <si>
    <t xml:space="preserve"> ОАО "Коммерческий банк КЫРГЫЗСТАН"</t>
  </si>
  <si>
    <t>Прибыль до налогообложения</t>
  </si>
  <si>
    <t xml:space="preserve">Главный  бухгалтер </t>
  </si>
  <si>
    <t>Дополнительно оплаченный капитал</t>
  </si>
  <si>
    <t>Председатель Правления</t>
  </si>
  <si>
    <t>Илебаев Н.Э.</t>
  </si>
  <si>
    <t>Резервы</t>
  </si>
  <si>
    <t xml:space="preserve">Нераспределенная прибыль </t>
  </si>
  <si>
    <t>Отложенные налоговые обязательства</t>
  </si>
  <si>
    <t>Обязтельство по текущему налогу на прибыль</t>
  </si>
  <si>
    <t>КАПИТАЛ</t>
  </si>
  <si>
    <t>Уставный капитал</t>
  </si>
  <si>
    <t>Прочие заемные средства</t>
  </si>
  <si>
    <t>Всего чистые кредиты</t>
  </si>
  <si>
    <t>Доходы по услугам и комиссии</t>
  </si>
  <si>
    <t>Расходы по услугам и комиссии</t>
  </si>
  <si>
    <t>Убытки (восстановление убытков) от обесценения по прочим операциям</t>
  </si>
  <si>
    <t>Прочие доходы</t>
  </si>
  <si>
    <t>Чистые непроцентные доходы</t>
  </si>
  <si>
    <t>Операционные расходы</t>
  </si>
  <si>
    <t xml:space="preserve">Чистый процентный доход до убытков от обесценения по активам, по которым начисляются проценты </t>
  </si>
  <si>
    <t>Расходы по налогу на прибыль</t>
  </si>
  <si>
    <t>Чистая прибыль</t>
  </si>
  <si>
    <t>Итого совокупный доход</t>
  </si>
  <si>
    <t>За минусом резерва под обесценение</t>
  </si>
  <si>
    <t>Корреспонденский счет в НБКР</t>
  </si>
  <si>
    <t>Счета "ностро" в коммерческих банках</t>
  </si>
  <si>
    <t>Всего активы денежного рынка</t>
  </si>
  <si>
    <t>Денежные и приравненные к ним средства</t>
  </si>
  <si>
    <t>Инвестиции, удерживаемые до погашения</t>
  </si>
  <si>
    <t>Убытки от обесценения по активам, по которым начисляются проценты</t>
  </si>
  <si>
    <t>Итого капитал</t>
  </si>
  <si>
    <t>Итого обязательства и капитал</t>
  </si>
  <si>
    <t>Итого обязательства</t>
  </si>
  <si>
    <t>Итого активы</t>
  </si>
  <si>
    <t>ОБЯЗАТЕЛЬСТВА И КАПИТАЛ</t>
  </si>
  <si>
    <t>- обремененные залогом по сделкам “РЕПО”</t>
  </si>
  <si>
    <t>Средства в банках и других финансово кредитных учереждениях</t>
  </si>
  <si>
    <t>Кредиты предоставленные банкам и другим финансово кредитным учереждениям</t>
  </si>
  <si>
    <t>Итого кредиты банкам и и другим ФКУ</t>
  </si>
  <si>
    <t>Кредиты, предоставленные клиентам</t>
  </si>
  <si>
    <t xml:space="preserve">Итого кредиты клиентам </t>
  </si>
  <si>
    <t>Чистая прибыль по операциям с иностранной валютой</t>
  </si>
  <si>
    <t>Отчетный период</t>
  </si>
  <si>
    <t>тыс.сом</t>
  </si>
  <si>
    <t>Предыдущий период</t>
  </si>
  <si>
    <t>Текущие счета и депозиты клиентов</t>
  </si>
  <si>
    <t>Счета и депозиты банков и прочих финансовых учреждений</t>
  </si>
  <si>
    <t>Прибыль на одну акцию</t>
  </si>
  <si>
    <t xml:space="preserve">31 декабря </t>
  </si>
  <si>
    <t>декабрь 2014 г.</t>
  </si>
  <si>
    <t>декабрь 2015 г.</t>
  </si>
  <si>
    <t>2013 г.</t>
  </si>
  <si>
    <t>Отчет о финансовом положении  на  31 декабря 2015 года (включительно)</t>
  </si>
  <si>
    <t>Декабрь 2015 г.</t>
  </si>
  <si>
    <t xml:space="preserve">Декабрь  2014 </t>
  </si>
  <si>
    <t>Декабрь  2013</t>
  </si>
  <si>
    <t>Отчет о прибылях или убытках и прочем совокупном доходе на 31 декабря 2015 года (включительно)</t>
  </si>
  <si>
    <t xml:space="preserve">     Дженбаева Э.Т.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</si>
</sst>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р_._-;\-* #,##0.00_р_._-;_-* &quot;-&quot;??_р_._-;_-@_-"/>
    <numFmt numFmtId="164" formatCode="_(* #,##0_);_(* \(#,##0\);_(* &quot;-&quot;_);_(@_)"/>
    <numFmt numFmtId="165" formatCode="_(* #,##0.00_);_(* \(#,##0.00\);_(* &quot;-&quot;??_);_(@_)"/>
    <numFmt numFmtId="166" formatCode="_(* #,##0_);_(* \(#,##0\);_(* &quot;-&quot;??_);_(@_)"/>
    <numFmt numFmtId="167" formatCode="_ * #,##0.00_ ;_ * \-#,##0.00_ ;_ * &quot;-&quot;??_ ;_ @_ "/>
    <numFmt numFmtId="168" formatCode="#,##0.000000"/>
    <numFmt numFmtId="169" formatCode="#,##0.000000_ ;\-#,##0.000000\ "/>
  </numFmts>
  <fonts count="15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name val="Arial"/>
      <family val="2"/>
    </font>
    <font>
      <sz val="10"/>
      <name val="Arial Cyr"/>
      <charset val="204"/>
    </font>
    <font>
      <sz val="11"/>
      <color indexed="8"/>
      <name val="Calibri"/>
      <family val="2"/>
    </font>
    <font>
      <sz val="10"/>
      <color indexed="0"/>
      <name val="Helv"/>
    </font>
    <font>
      <b/>
      <sz val="11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14"/>
      <color indexed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5">
    <xf numFmtId="0" fontId="0" fillId="0" borderId="0"/>
    <xf numFmtId="167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2" fillId="0" borderId="0"/>
    <xf numFmtId="0" fontId="6" fillId="0" borderId="0"/>
    <xf numFmtId="0" fontId="7" fillId="0" borderId="0"/>
    <xf numFmtId="0" fontId="5" fillId="0" borderId="0"/>
    <xf numFmtId="0" fontId="2" fillId="0" borderId="0"/>
    <xf numFmtId="0" fontId="4" fillId="0" borderId="0"/>
    <xf numFmtId="0" fontId="4" fillId="0" borderId="0"/>
    <xf numFmtId="165" fontId="1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99">
    <xf numFmtId="0" fontId="0" fillId="0" borderId="0" xfId="0"/>
    <xf numFmtId="0" fontId="10" fillId="0" borderId="0" xfId="7" applyFont="1" applyFill="1" applyBorder="1" applyAlignment="1">
      <alignment wrapText="1"/>
    </xf>
    <xf numFmtId="0" fontId="10" fillId="0" borderId="0" xfId="7" applyFont="1" applyFill="1" applyBorder="1" applyAlignment="1">
      <alignment horizontal="left" wrapText="1"/>
    </xf>
    <xf numFmtId="164" fontId="10" fillId="0" borderId="0" xfId="2" applyNumberFormat="1" applyFont="1" applyFill="1" applyBorder="1" applyAlignment="1">
      <alignment horizontal="left"/>
    </xf>
    <xf numFmtId="0" fontId="9" fillId="0" borderId="0" xfId="0" applyFont="1" applyFill="1"/>
    <xf numFmtId="166" fontId="9" fillId="0" borderId="0" xfId="0" applyNumberFormat="1" applyFont="1" applyFill="1"/>
    <xf numFmtId="0" fontId="11" fillId="0" borderId="0" xfId="7" applyFont="1" applyFill="1" applyBorder="1" applyAlignment="1">
      <alignment horizontal="left" wrapText="1"/>
    </xf>
    <xf numFmtId="0" fontId="10" fillId="0" borderId="0" xfId="7" applyFont="1" applyFill="1" applyBorder="1" applyAlignment="1">
      <alignment horizontal="left"/>
    </xf>
    <xf numFmtId="0" fontId="11" fillId="0" borderId="0" xfId="7" applyFont="1" applyFill="1" applyBorder="1" applyAlignment="1">
      <alignment horizontal="left"/>
    </xf>
    <xf numFmtId="0" fontId="10" fillId="0" borderId="0" xfId="7" applyFont="1" applyFill="1" applyBorder="1" applyAlignment="1">
      <alignment horizontal="left" vertical="center" wrapText="1"/>
    </xf>
    <xf numFmtId="0" fontId="11" fillId="0" borderId="0" xfId="7" applyFont="1" applyFill="1" applyBorder="1" applyAlignment="1">
      <alignment horizontal="left" vertical="center" wrapText="1"/>
    </xf>
    <xf numFmtId="49" fontId="10" fillId="0" borderId="0" xfId="7" applyNumberFormat="1" applyFont="1" applyFill="1" applyBorder="1" applyAlignment="1">
      <alignment horizontal="left" wrapText="1"/>
    </xf>
    <xf numFmtId="166" fontId="9" fillId="0" borderId="0" xfId="0" applyNumberFormat="1" applyFont="1" applyFill="1" applyBorder="1" applyAlignment="1">
      <alignment horizontal="left"/>
    </xf>
    <xf numFmtId="166" fontId="8" fillId="0" borderId="0" xfId="0" applyNumberFormat="1" applyFont="1" applyFill="1" applyBorder="1" applyAlignment="1">
      <alignment horizontal="left" vertical="center"/>
    </xf>
    <xf numFmtId="0" fontId="10" fillId="0" borderId="0" xfId="6" applyFont="1" applyFill="1" applyBorder="1" applyAlignment="1"/>
    <xf numFmtId="0" fontId="11" fillId="0" borderId="0" xfId="6" applyFont="1" applyFill="1" applyBorder="1" applyAlignment="1">
      <alignment wrapText="1"/>
    </xf>
    <xf numFmtId="0" fontId="9" fillId="0" borderId="0" xfId="0" applyFont="1" applyFill="1" applyBorder="1"/>
    <xf numFmtId="3" fontId="13" fillId="0" borderId="0" xfId="8" applyNumberFormat="1" applyFont="1" applyFill="1" applyAlignment="1">
      <alignment horizontal="right"/>
    </xf>
    <xf numFmtId="3" fontId="13" fillId="0" borderId="0" xfId="1" applyNumberFormat="1" applyFont="1" applyFill="1" applyAlignment="1">
      <alignment horizontal="right"/>
    </xf>
    <xf numFmtId="3" fontId="12" fillId="0" borderId="0" xfId="8" applyNumberFormat="1" applyFont="1" applyFill="1" applyAlignment="1">
      <alignment horizontal="right"/>
    </xf>
    <xf numFmtId="3" fontId="13" fillId="0" borderId="3" xfId="2" applyNumberFormat="1" applyFont="1" applyFill="1" applyBorder="1" applyAlignment="1"/>
    <xf numFmtId="3" fontId="12" fillId="0" borderId="0" xfId="1" applyNumberFormat="1" applyFont="1" applyFill="1" applyAlignment="1">
      <alignment horizontal="left"/>
    </xf>
    <xf numFmtId="3" fontId="13" fillId="0" borderId="2" xfId="2" applyNumberFormat="1" applyFont="1" applyFill="1" applyBorder="1" applyAlignment="1"/>
    <xf numFmtId="3" fontId="12" fillId="0" borderId="0" xfId="1" applyNumberFormat="1" applyFont="1" applyFill="1" applyAlignment="1">
      <alignment horizontal="right"/>
    </xf>
    <xf numFmtId="3" fontId="10" fillId="0" borderId="0" xfId="8" applyNumberFormat="1" applyFont="1" applyFill="1" applyBorder="1" applyAlignment="1">
      <alignment horizontal="right"/>
    </xf>
    <xf numFmtId="3" fontId="11" fillId="0" borderId="0" xfId="2" applyNumberFormat="1" applyFont="1" applyFill="1" applyBorder="1" applyAlignment="1"/>
    <xf numFmtId="3" fontId="11" fillId="0" borderId="3" xfId="2" applyNumberFormat="1" applyFont="1" applyFill="1" applyBorder="1" applyAlignment="1"/>
    <xf numFmtId="3" fontId="13" fillId="0" borderId="3" xfId="2" applyNumberFormat="1" applyFont="1" applyFill="1" applyBorder="1" applyAlignment="1">
      <alignment horizontal="right"/>
    </xf>
    <xf numFmtId="3" fontId="13" fillId="0" borderId="0" xfId="2" applyNumberFormat="1" applyFont="1" applyFill="1" applyBorder="1" applyAlignment="1">
      <alignment horizontal="right"/>
    </xf>
    <xf numFmtId="3" fontId="12" fillId="0" borderId="0" xfId="2" applyNumberFormat="1" applyFont="1" applyFill="1" applyBorder="1" applyAlignment="1">
      <alignment horizontal="right"/>
    </xf>
    <xf numFmtId="3" fontId="13" fillId="0" borderId="2" xfId="2" applyNumberFormat="1" applyFont="1" applyFill="1" applyBorder="1" applyAlignment="1">
      <alignment horizontal="right"/>
    </xf>
    <xf numFmtId="3" fontId="11" fillId="0" borderId="0" xfId="2" applyNumberFormat="1" applyFont="1" applyFill="1" applyBorder="1" applyAlignment="1">
      <alignment horizontal="right"/>
    </xf>
    <xf numFmtId="3" fontId="11" fillId="0" borderId="3" xfId="2" applyNumberFormat="1" applyFont="1" applyFill="1" applyBorder="1" applyAlignment="1">
      <alignment horizontal="right"/>
    </xf>
    <xf numFmtId="3" fontId="9" fillId="0" borderId="0" xfId="0" applyNumberFormat="1" applyFont="1" applyFill="1" applyAlignment="1">
      <alignment horizontal="right"/>
    </xf>
    <xf numFmtId="0" fontId="10" fillId="0" borderId="0" xfId="7" applyFont="1" applyFill="1" applyBorder="1" applyAlignment="1">
      <alignment horizontal="center" wrapText="1"/>
    </xf>
    <xf numFmtId="49" fontId="11" fillId="0" borderId="0" xfId="7" applyNumberFormat="1" applyFont="1" applyFill="1" applyBorder="1" applyAlignment="1">
      <alignment horizontal="center" vertical="center" wrapText="1"/>
    </xf>
    <xf numFmtId="14" fontId="11" fillId="0" borderId="1" xfId="7" applyNumberFormat="1" applyFont="1" applyFill="1" applyBorder="1" applyAlignment="1">
      <alignment horizontal="center"/>
    </xf>
    <xf numFmtId="14" fontId="11" fillId="0" borderId="0" xfId="7" applyNumberFormat="1" applyFont="1" applyFill="1" applyBorder="1" applyAlignment="1">
      <alignment horizontal="center"/>
    </xf>
    <xf numFmtId="49" fontId="11" fillId="0" borderId="0" xfId="7" applyNumberFormat="1" applyFont="1" applyFill="1" applyBorder="1" applyAlignment="1">
      <alignment horizontal="center" vertical="center"/>
    </xf>
    <xf numFmtId="3" fontId="9" fillId="0" borderId="0" xfId="0" applyNumberFormat="1" applyFont="1" applyFill="1"/>
    <xf numFmtId="0" fontId="10" fillId="2" borderId="0" xfId="6" applyFont="1" applyFill="1" applyAlignment="1">
      <alignment wrapText="1"/>
    </xf>
    <xf numFmtId="166" fontId="12" fillId="0" borderId="0" xfId="8" applyNumberFormat="1" applyFont="1" applyFill="1" applyAlignment="1">
      <alignment horizontal="right"/>
    </xf>
    <xf numFmtId="166" fontId="13" fillId="0" borderId="0" xfId="8" applyNumberFormat="1" applyFont="1" applyFill="1" applyAlignment="1">
      <alignment horizontal="right"/>
    </xf>
    <xf numFmtId="166" fontId="12" fillId="0" borderId="0" xfId="14" applyNumberFormat="1" applyFont="1" applyFill="1" applyBorder="1" applyAlignment="1">
      <alignment horizontal="right"/>
    </xf>
    <xf numFmtId="166" fontId="13" fillId="0" borderId="3" xfId="2" applyNumberFormat="1" applyFont="1" applyFill="1" applyBorder="1" applyAlignment="1"/>
    <xf numFmtId="166" fontId="11" fillId="0" borderId="5" xfId="14" applyNumberFormat="1" applyFont="1" applyFill="1" applyBorder="1" applyAlignment="1">
      <alignment horizontal="right"/>
    </xf>
    <xf numFmtId="166" fontId="12" fillId="0" borderId="0" xfId="2" applyNumberFormat="1" applyFont="1" applyFill="1" applyBorder="1" applyAlignment="1">
      <alignment horizontal="left"/>
    </xf>
    <xf numFmtId="166" fontId="13" fillId="0" borderId="2" xfId="2" applyNumberFormat="1" applyFont="1" applyFill="1" applyBorder="1" applyAlignment="1"/>
    <xf numFmtId="166" fontId="10" fillId="0" borderId="0" xfId="8" applyNumberFormat="1" applyFont="1" applyFill="1" applyAlignment="1">
      <alignment horizontal="right"/>
    </xf>
    <xf numFmtId="166" fontId="10" fillId="0" borderId="4" xfId="8" applyNumberFormat="1" applyFont="1" applyFill="1" applyBorder="1" applyAlignment="1">
      <alignment horizontal="right"/>
    </xf>
    <xf numFmtId="166" fontId="10" fillId="0" borderId="0" xfId="8" applyNumberFormat="1" applyFont="1" applyFill="1" applyBorder="1" applyAlignment="1">
      <alignment horizontal="right"/>
    </xf>
    <xf numFmtId="166" fontId="11" fillId="0" borderId="0" xfId="2" applyNumberFormat="1" applyFont="1" applyFill="1" applyBorder="1" applyAlignment="1"/>
    <xf numFmtId="166" fontId="11" fillId="0" borderId="3" xfId="2" applyNumberFormat="1" applyFont="1" applyFill="1" applyBorder="1" applyAlignment="1"/>
    <xf numFmtId="0" fontId="10" fillId="0" borderId="0" xfId="7" applyFont="1" applyFill="1" applyBorder="1" applyAlignment="1"/>
    <xf numFmtId="166" fontId="11" fillId="0" borderId="0" xfId="10" applyNumberFormat="1" applyFont="1" applyFill="1" applyBorder="1" applyAlignment="1"/>
    <xf numFmtId="3" fontId="10" fillId="0" borderId="0" xfId="7" applyNumberFormat="1" applyFont="1" applyFill="1" applyBorder="1" applyAlignment="1">
      <alignment horizontal="right"/>
    </xf>
    <xf numFmtId="0" fontId="14" fillId="0" borderId="0" xfId="0" applyFont="1" applyFill="1"/>
    <xf numFmtId="166" fontId="14" fillId="0" borderId="0" xfId="0" applyNumberFormat="1" applyFont="1" applyFill="1"/>
    <xf numFmtId="3" fontId="9" fillId="0" borderId="0" xfId="0" applyNumberFormat="1" applyFont="1" applyFill="1" applyAlignment="1">
      <alignment horizontal="center"/>
    </xf>
    <xf numFmtId="0" fontId="8" fillId="0" borderId="0" xfId="0" applyFont="1" applyFill="1" applyBorder="1" applyAlignment="1">
      <alignment horizontal="center" wrapText="1"/>
    </xf>
    <xf numFmtId="0" fontId="10" fillId="0" borderId="0" xfId="0" applyFont="1" applyFill="1" applyAlignment="1">
      <alignment wrapText="1"/>
    </xf>
    <xf numFmtId="3" fontId="10" fillId="0" borderId="0" xfId="8" applyNumberFormat="1" applyFont="1" applyFill="1" applyAlignment="1"/>
    <xf numFmtId="0" fontId="10" fillId="0" borderId="0" xfId="7" applyFont="1" applyFill="1" applyBorder="1" applyAlignment="1">
      <alignment vertical="center" wrapText="1"/>
    </xf>
    <xf numFmtId="166" fontId="13" fillId="0" borderId="0" xfId="8" applyNumberFormat="1" applyFont="1" applyFill="1" applyAlignment="1">
      <alignment vertical="center"/>
    </xf>
    <xf numFmtId="166" fontId="10" fillId="0" borderId="0" xfId="8" applyNumberFormat="1" applyFont="1" applyFill="1" applyAlignment="1"/>
    <xf numFmtId="0" fontId="11" fillId="0" borderId="0" xfId="6" applyFont="1" applyFill="1" applyBorder="1"/>
    <xf numFmtId="166" fontId="11" fillId="0" borderId="2" xfId="10" applyNumberFormat="1" applyFont="1" applyFill="1" applyBorder="1" applyAlignment="1">
      <alignment vertical="center"/>
    </xf>
    <xf numFmtId="0" fontId="10" fillId="0" borderId="0" xfId="8" applyFont="1" applyFill="1" applyBorder="1" applyAlignment="1"/>
    <xf numFmtId="0" fontId="10" fillId="0" borderId="0" xfId="7" applyFont="1" applyFill="1" applyBorder="1" applyAlignment="1">
      <alignment vertical="center"/>
    </xf>
    <xf numFmtId="0" fontId="10" fillId="0" borderId="0" xfId="8" applyFont="1" applyFill="1" applyBorder="1" applyAlignment="1">
      <alignment wrapText="1"/>
    </xf>
    <xf numFmtId="0" fontId="10" fillId="0" borderId="0" xfId="8" applyFont="1" applyFill="1" applyBorder="1" applyAlignment="1">
      <alignment vertical="center" wrapText="1"/>
    </xf>
    <xf numFmtId="166" fontId="13" fillId="0" borderId="0" xfId="10" applyNumberFormat="1" applyFont="1" applyFill="1" applyBorder="1" applyAlignment="1">
      <alignment vertical="center"/>
    </xf>
    <xf numFmtId="0" fontId="12" fillId="0" borderId="0" xfId="7" applyFont="1" applyFill="1" applyBorder="1" applyAlignment="1">
      <alignment vertical="center"/>
    </xf>
    <xf numFmtId="166" fontId="10" fillId="0" borderId="0" xfId="8" applyNumberFormat="1" applyFont="1" applyFill="1" applyAlignment="1">
      <alignment vertical="center"/>
    </xf>
    <xf numFmtId="49" fontId="10" fillId="0" borderId="0" xfId="9" applyNumberFormat="1" applyFont="1" applyFill="1" applyAlignment="1">
      <alignment horizontal="left" vertical="justify" wrapText="1"/>
    </xf>
    <xf numFmtId="166" fontId="12" fillId="0" borderId="0" xfId="8" applyNumberFormat="1" applyFont="1" applyFill="1" applyAlignment="1">
      <alignment vertical="center"/>
    </xf>
    <xf numFmtId="0" fontId="10" fillId="0" borderId="0" xfId="0" applyFont="1" applyFill="1"/>
    <xf numFmtId="0" fontId="11" fillId="0" borderId="0" xfId="6" applyFont="1" applyFill="1"/>
    <xf numFmtId="166" fontId="11" fillId="0" borderId="3" xfId="10" applyNumberFormat="1" applyFont="1" applyFill="1" applyBorder="1" applyAlignment="1">
      <alignment vertical="center"/>
    </xf>
    <xf numFmtId="166" fontId="11" fillId="0" borderId="0" xfId="10" applyNumberFormat="1" applyFont="1" applyFill="1" applyBorder="1" applyAlignment="1">
      <alignment vertical="center"/>
    </xf>
    <xf numFmtId="0" fontId="10" fillId="0" borderId="0" xfId="6" applyFont="1" applyFill="1"/>
    <xf numFmtId="0" fontId="8" fillId="0" borderId="0" xfId="0" applyFont="1" applyFill="1"/>
    <xf numFmtId="166" fontId="8" fillId="0" borderId="3" xfId="0" applyNumberFormat="1" applyFont="1" applyFill="1" applyBorder="1" applyAlignment="1">
      <alignment vertical="center"/>
    </xf>
    <xf numFmtId="166" fontId="8" fillId="0" borderId="0" xfId="0" applyNumberFormat="1" applyFont="1" applyFill="1" applyBorder="1" applyAlignment="1">
      <alignment vertical="center"/>
    </xf>
    <xf numFmtId="168" fontId="8" fillId="0" borderId="0" xfId="0" applyNumberFormat="1" applyFont="1" applyFill="1" applyBorder="1" applyAlignment="1"/>
    <xf numFmtId="168" fontId="11" fillId="0" borderId="0" xfId="10" applyNumberFormat="1" applyFont="1" applyFill="1" applyBorder="1" applyAlignment="1"/>
    <xf numFmtId="169" fontId="8" fillId="0" borderId="0" xfId="0" applyNumberFormat="1" applyFont="1" applyFill="1" applyAlignment="1"/>
    <xf numFmtId="166" fontId="8" fillId="0" borderId="0" xfId="0" applyNumberFormat="1" applyFont="1" applyFill="1" applyBorder="1"/>
    <xf numFmtId="166" fontId="12" fillId="0" borderId="0" xfId="10" applyNumberFormat="1" applyFont="1" applyFill="1" applyBorder="1" applyAlignment="1">
      <alignment horizontal="center"/>
    </xf>
    <xf numFmtId="3" fontId="12" fillId="0" borderId="0" xfId="10" applyNumberFormat="1" applyFont="1" applyFill="1" applyAlignment="1">
      <alignment horizontal="right"/>
    </xf>
    <xf numFmtId="3" fontId="12" fillId="0" borderId="4" xfId="1" applyNumberFormat="1" applyFont="1" applyFill="1" applyBorder="1" applyAlignment="1">
      <alignment horizontal="right"/>
    </xf>
    <xf numFmtId="3" fontId="10" fillId="0" borderId="0" xfId="8" applyNumberFormat="1" applyFont="1" applyFill="1" applyAlignment="1">
      <alignment vertical="center"/>
    </xf>
    <xf numFmtId="166" fontId="10" fillId="0" borderId="0" xfId="8" applyNumberFormat="1" applyFont="1" applyFill="1" applyAlignment="1">
      <alignment vertical="center" wrapText="1"/>
    </xf>
    <xf numFmtId="166" fontId="12" fillId="0" borderId="0" xfId="8" applyNumberFormat="1" applyFont="1" applyFill="1" applyAlignment="1">
      <alignment vertical="center" wrapText="1"/>
    </xf>
    <xf numFmtId="166" fontId="10" fillId="0" borderId="0" xfId="1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horizontal="center"/>
    </xf>
    <xf numFmtId="0" fontId="10" fillId="0" borderId="0" xfId="0" applyFont="1" applyAlignment="1"/>
    <xf numFmtId="0" fontId="10" fillId="0" borderId="0" xfId="0" applyFont="1" applyFill="1" applyAlignment="1">
      <alignment horizontal="center"/>
    </xf>
    <xf numFmtId="0" fontId="10" fillId="0" borderId="0" xfId="0" applyFont="1" applyFill="1" applyAlignment="1"/>
  </cellXfs>
  <cellStyles count="15">
    <cellStyle name="Comma_2231 IAS Financial Statements - Sep-30, 2001" xfId="1"/>
    <cellStyle name="Comma_ATF_31.11.07_F2_14 January 2008" xfId="2"/>
    <cellStyle name="Normal 2 2" xfId="3"/>
    <cellStyle name="Normal 6" xfId="4"/>
    <cellStyle name="Normal_ATF Bank_2008_M_Securities_WP_DI" xfId="5"/>
    <cellStyle name="Normal_JSCB Kyrgyzstan_2005_TB" xfId="6"/>
    <cellStyle name="Normal_Worksheet in   Fs" xfId="7"/>
    <cellStyle name="Normal_Worksheet in (C) 2243 IAS Transformation schedule 2003 &amp; Notes to FS - info for Memo" xfId="8"/>
    <cellStyle name="Normal_Worksheet in TB LS Blank Leadsheet Excel Template - Used by Trial Balance to Create Leadsheets" xfId="9"/>
    <cellStyle name="Обычный" xfId="0" builtinId="0"/>
    <cellStyle name="Обычный 2" xfId="12"/>
    <cellStyle name="Обычный 3" xfId="11"/>
    <cellStyle name="Финансовый" xfId="10" builtinId="3"/>
    <cellStyle name="Финансовый 2" xfId="14"/>
    <cellStyle name="Финансовый 3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8"/>
  <sheetViews>
    <sheetView tabSelected="1" topLeftCell="A22" zoomScaleNormal="100" workbookViewId="0">
      <selection activeCell="B37" sqref="B37"/>
    </sheetView>
  </sheetViews>
  <sheetFormatPr defaultRowHeight="14.25" x14ac:dyDescent="0.2"/>
  <cols>
    <col min="1" max="1" width="58.42578125" style="4" customWidth="1"/>
    <col min="2" max="2" width="23.42578125" style="33" customWidth="1"/>
    <col min="3" max="3" width="24" style="33" bestFit="1" customWidth="1"/>
    <col min="4" max="4" width="24" style="12" customWidth="1"/>
    <col min="5" max="5" width="7.140625" style="4" customWidth="1"/>
    <col min="6" max="6" width="11.5703125" style="4" bestFit="1" customWidth="1"/>
    <col min="7" max="16384" width="9.140625" style="4"/>
  </cols>
  <sheetData>
    <row r="1" spans="1:4" ht="15" x14ac:dyDescent="0.25">
      <c r="A1" s="95" t="s">
        <v>12</v>
      </c>
      <c r="B1" s="95"/>
      <c r="C1" s="95"/>
      <c r="D1" s="96"/>
    </row>
    <row r="2" spans="1:4" ht="15" x14ac:dyDescent="0.25">
      <c r="A2" s="95" t="s">
        <v>65</v>
      </c>
      <c r="B2" s="95"/>
      <c r="C2" s="95"/>
      <c r="D2" s="96"/>
    </row>
    <row r="3" spans="1:4" ht="12.75" customHeight="1" x14ac:dyDescent="0.2">
      <c r="A3" s="34"/>
      <c r="D3" s="13"/>
    </row>
    <row r="4" spans="1:4" ht="12.75" customHeight="1" x14ac:dyDescent="0.2">
      <c r="A4" s="34"/>
      <c r="B4" s="35" t="s">
        <v>55</v>
      </c>
      <c r="C4" s="38" t="s">
        <v>57</v>
      </c>
      <c r="D4" s="38" t="s">
        <v>57</v>
      </c>
    </row>
    <row r="5" spans="1:4" ht="15" x14ac:dyDescent="0.25">
      <c r="A5" s="34"/>
      <c r="B5" s="37" t="s">
        <v>63</v>
      </c>
      <c r="C5" s="37" t="s">
        <v>62</v>
      </c>
      <c r="D5" s="37" t="s">
        <v>61</v>
      </c>
    </row>
    <row r="6" spans="1:4" ht="15.75" thickBot="1" x14ac:dyDescent="0.3">
      <c r="A6" s="1"/>
      <c r="B6" s="36" t="s">
        <v>56</v>
      </c>
      <c r="C6" s="36" t="s">
        <v>56</v>
      </c>
      <c r="D6" s="36" t="s">
        <v>64</v>
      </c>
    </row>
    <row r="7" spans="1:4" ht="15" x14ac:dyDescent="0.25">
      <c r="A7" s="6" t="s">
        <v>0</v>
      </c>
      <c r="B7" s="23"/>
      <c r="C7" s="23"/>
      <c r="D7" s="4"/>
    </row>
    <row r="8" spans="1:4" x14ac:dyDescent="0.2">
      <c r="A8" s="2" t="s">
        <v>40</v>
      </c>
      <c r="B8" s="23">
        <v>1268581</v>
      </c>
      <c r="C8" s="23">
        <v>1203125</v>
      </c>
      <c r="D8" s="48">
        <v>855136</v>
      </c>
    </row>
    <row r="9" spans="1:4" x14ac:dyDescent="0.2">
      <c r="A9" s="2" t="s">
        <v>37</v>
      </c>
      <c r="B9" s="23">
        <v>700390</v>
      </c>
      <c r="C9" s="23">
        <v>595096</v>
      </c>
      <c r="D9" s="48">
        <v>604632</v>
      </c>
    </row>
    <row r="10" spans="1:4" x14ac:dyDescent="0.2">
      <c r="A10" s="2" t="s">
        <v>38</v>
      </c>
      <c r="B10" s="23">
        <v>2073287</v>
      </c>
      <c r="C10" s="23">
        <v>356608</v>
      </c>
      <c r="D10" s="41">
        <v>428679</v>
      </c>
    </row>
    <row r="11" spans="1:4" ht="15" x14ac:dyDescent="0.25">
      <c r="A11" s="6" t="s">
        <v>39</v>
      </c>
      <c r="B11" s="17">
        <f>B8+B9+B10</f>
        <v>4042258</v>
      </c>
      <c r="C11" s="17">
        <f>C8+C9+C10</f>
        <v>2154829</v>
      </c>
      <c r="D11" s="42">
        <f>D8+D9+D10</f>
        <v>1888447</v>
      </c>
    </row>
    <row r="12" spans="1:4" ht="15" x14ac:dyDescent="0.25">
      <c r="A12" s="2" t="s">
        <v>41</v>
      </c>
      <c r="B12" s="17">
        <v>312065</v>
      </c>
      <c r="C12" s="17">
        <v>217121</v>
      </c>
      <c r="D12" s="55">
        <v>180156</v>
      </c>
    </row>
    <row r="13" spans="1:4" ht="32.25" customHeight="1" x14ac:dyDescent="0.2">
      <c r="A13" s="2" t="s">
        <v>49</v>
      </c>
      <c r="B13" s="23">
        <v>710902</v>
      </c>
      <c r="C13" s="23"/>
      <c r="D13" s="41"/>
    </row>
    <row r="14" spans="1:4" ht="32.25" customHeight="1" x14ac:dyDescent="0.2">
      <c r="A14" s="2" t="s">
        <v>50</v>
      </c>
      <c r="B14" s="23">
        <v>467706</v>
      </c>
      <c r="C14" s="23">
        <v>522075</v>
      </c>
      <c r="D14" s="41">
        <v>450692</v>
      </c>
    </row>
    <row r="15" spans="1:4" ht="14.25" customHeight="1" x14ac:dyDescent="0.2">
      <c r="A15" s="9" t="s">
        <v>36</v>
      </c>
      <c r="B15" s="41">
        <v>-855</v>
      </c>
      <c r="C15" s="41">
        <v>-2091</v>
      </c>
      <c r="D15" s="41">
        <v>-3054</v>
      </c>
    </row>
    <row r="16" spans="1:4" ht="15" customHeight="1" x14ac:dyDescent="0.25">
      <c r="A16" s="6" t="s">
        <v>51</v>
      </c>
      <c r="B16" s="17">
        <f>B14+B15</f>
        <v>466851</v>
      </c>
      <c r="C16" s="17">
        <f>C14+C15</f>
        <v>519984</v>
      </c>
      <c r="D16" s="42">
        <f>SUM(D14:D15)</f>
        <v>447638</v>
      </c>
    </row>
    <row r="17" spans="1:6" x14ac:dyDescent="0.2">
      <c r="A17" s="9" t="s">
        <v>52</v>
      </c>
      <c r="B17" s="23">
        <v>5453371</v>
      </c>
      <c r="C17" s="23">
        <v>5200897</v>
      </c>
      <c r="D17" s="48">
        <v>4101026</v>
      </c>
    </row>
    <row r="18" spans="1:6" x14ac:dyDescent="0.2">
      <c r="A18" s="9" t="s">
        <v>36</v>
      </c>
      <c r="B18" s="41">
        <v>-361927</v>
      </c>
      <c r="C18" s="41">
        <v>-223208</v>
      </c>
      <c r="D18" s="48">
        <v>-177124</v>
      </c>
      <c r="F18" s="5"/>
    </row>
    <row r="19" spans="1:6" ht="15" x14ac:dyDescent="0.25">
      <c r="A19" s="10" t="s">
        <v>53</v>
      </c>
      <c r="B19" s="18">
        <f>B17+B18</f>
        <v>5091444</v>
      </c>
      <c r="C19" s="18">
        <f>C17+C18</f>
        <v>4977689</v>
      </c>
      <c r="D19" s="42">
        <f>SUM(D17:D18)</f>
        <v>3923902</v>
      </c>
      <c r="F19" s="5"/>
    </row>
    <row r="20" spans="1:6" ht="15" x14ac:dyDescent="0.25">
      <c r="A20" s="10" t="s">
        <v>25</v>
      </c>
      <c r="B20" s="17">
        <f>B16+B19</f>
        <v>5558295</v>
      </c>
      <c r="C20" s="17">
        <f>C16+C19</f>
        <v>5497673</v>
      </c>
      <c r="D20" s="42">
        <f>D16+D19</f>
        <v>4371540</v>
      </c>
      <c r="F20" s="5"/>
    </row>
    <row r="21" spans="1:6" ht="42.75" x14ac:dyDescent="0.2">
      <c r="A21" s="2" t="s">
        <v>4</v>
      </c>
      <c r="B21" s="23"/>
      <c r="C21" s="23"/>
      <c r="D21" s="48"/>
      <c r="F21" s="5"/>
    </row>
    <row r="22" spans="1:6" x14ac:dyDescent="0.2">
      <c r="A22" s="11" t="s">
        <v>48</v>
      </c>
      <c r="B22" s="23"/>
      <c r="C22" s="23"/>
      <c r="D22" s="48"/>
      <c r="F22" s="5"/>
    </row>
    <row r="23" spans="1:6" x14ac:dyDescent="0.2">
      <c r="A23" s="2" t="s">
        <v>1</v>
      </c>
      <c r="B23" s="23">
        <v>495181</v>
      </c>
      <c r="C23" s="23">
        <v>428793</v>
      </c>
      <c r="D23" s="43">
        <v>281496</v>
      </c>
    </row>
    <row r="24" spans="1:6" ht="13.5" customHeight="1" x14ac:dyDescent="0.2">
      <c r="A24" s="2" t="s">
        <v>2</v>
      </c>
      <c r="B24" s="23">
        <v>208195</v>
      </c>
      <c r="C24" s="23">
        <v>188223</v>
      </c>
      <c r="D24" s="48">
        <v>116597</v>
      </c>
      <c r="E24" s="39"/>
    </row>
    <row r="25" spans="1:6" ht="13.5" customHeight="1" x14ac:dyDescent="0.2">
      <c r="A25" s="2"/>
      <c r="B25" s="19"/>
      <c r="D25" s="41"/>
    </row>
    <row r="26" spans="1:6" ht="15.75" thickBot="1" x14ac:dyDescent="0.3">
      <c r="A26" s="6" t="s">
        <v>46</v>
      </c>
      <c r="B26" s="27">
        <f>B11+B12+B13+B20+B21+B22+B23+B24</f>
        <v>11326896</v>
      </c>
      <c r="C26" s="20">
        <f>C11+C12+C13+C20+C21+C22+C23+C24</f>
        <v>8486639</v>
      </c>
      <c r="D26" s="44">
        <f>D11+D12+D13+D20+D21+D22+D23+D24</f>
        <v>6838236</v>
      </c>
      <c r="E26" s="5"/>
    </row>
    <row r="27" spans="1:6" ht="15.75" thickTop="1" x14ac:dyDescent="0.25">
      <c r="A27" s="6"/>
      <c r="B27" s="28"/>
      <c r="D27" s="45"/>
      <c r="E27" s="5"/>
    </row>
    <row r="28" spans="1:6" ht="15" x14ac:dyDescent="0.25">
      <c r="A28" s="6" t="s">
        <v>47</v>
      </c>
      <c r="B28" s="29"/>
      <c r="D28" s="50"/>
    </row>
    <row r="29" spans="1:6" x14ac:dyDescent="0.2">
      <c r="A29" s="2" t="s">
        <v>3</v>
      </c>
      <c r="B29" s="23"/>
      <c r="C29" s="21"/>
      <c r="D29" s="88"/>
    </row>
    <row r="30" spans="1:6" ht="28.5" x14ac:dyDescent="0.2">
      <c r="A30" s="40" t="s">
        <v>59</v>
      </c>
      <c r="B30" s="89">
        <v>1600927</v>
      </c>
      <c r="C30" s="23">
        <v>1434957</v>
      </c>
      <c r="D30" s="46">
        <v>631435</v>
      </c>
    </row>
    <row r="31" spans="1:6" x14ac:dyDescent="0.2">
      <c r="A31" s="14" t="s">
        <v>58</v>
      </c>
      <c r="B31" s="23">
        <v>8152527</v>
      </c>
      <c r="C31" s="23">
        <v>5363835</v>
      </c>
      <c r="D31" s="41">
        <v>4741829</v>
      </c>
      <c r="E31" s="39"/>
    </row>
    <row r="32" spans="1:6" x14ac:dyDescent="0.2">
      <c r="A32" s="7" t="s">
        <v>24</v>
      </c>
      <c r="B32" s="23">
        <v>358874</v>
      </c>
      <c r="C32" s="23">
        <v>547563</v>
      </c>
      <c r="D32" s="41">
        <v>491116</v>
      </c>
      <c r="E32" s="39"/>
    </row>
    <row r="33" spans="1:4" x14ac:dyDescent="0.2">
      <c r="A33" s="7" t="s">
        <v>21</v>
      </c>
      <c r="B33" s="23"/>
      <c r="C33" s="23">
        <v>3365</v>
      </c>
      <c r="D33" s="41">
        <v>1000</v>
      </c>
    </row>
    <row r="34" spans="1:4" x14ac:dyDescent="0.2">
      <c r="A34" s="7" t="s">
        <v>20</v>
      </c>
      <c r="B34" s="23">
        <v>4020</v>
      </c>
      <c r="C34" s="23">
        <v>4020</v>
      </c>
      <c r="D34" s="41">
        <v>3320</v>
      </c>
    </row>
    <row r="35" spans="1:4" ht="42.75" x14ac:dyDescent="0.2">
      <c r="A35" s="2" t="s">
        <v>4</v>
      </c>
      <c r="B35" s="23">
        <v>6922</v>
      </c>
      <c r="C35" s="23">
        <v>689</v>
      </c>
      <c r="D35" s="41">
        <v>200</v>
      </c>
    </row>
    <row r="36" spans="1:4" x14ac:dyDescent="0.2">
      <c r="A36" s="7" t="s">
        <v>5</v>
      </c>
      <c r="B36" s="23">
        <v>183801</v>
      </c>
      <c r="C36" s="23">
        <v>152480</v>
      </c>
      <c r="D36" s="41">
        <v>105442</v>
      </c>
    </row>
    <row r="37" spans="1:4" ht="15" x14ac:dyDescent="0.25">
      <c r="A37" s="7"/>
      <c r="B37" s="19"/>
      <c r="D37" s="54"/>
    </row>
    <row r="38" spans="1:4" ht="15" x14ac:dyDescent="0.25">
      <c r="A38" s="6" t="s">
        <v>45</v>
      </c>
      <c r="B38" s="30">
        <f>SUM(B30:B36)</f>
        <v>10307071</v>
      </c>
      <c r="C38" s="22">
        <f>SUM(C30:C36)</f>
        <v>7506909</v>
      </c>
      <c r="D38" s="47">
        <f>SUM(D30:D36)</f>
        <v>5974342</v>
      </c>
    </row>
    <row r="39" spans="1:4" ht="15" x14ac:dyDescent="0.25">
      <c r="A39" s="2"/>
      <c r="B39" s="29"/>
      <c r="D39" s="54"/>
    </row>
    <row r="40" spans="1:4" ht="12.75" customHeight="1" x14ac:dyDescent="0.2">
      <c r="A40" s="2" t="s">
        <v>22</v>
      </c>
      <c r="C40" s="21"/>
      <c r="D40" s="53"/>
    </row>
    <row r="41" spans="1:4" x14ac:dyDescent="0.2">
      <c r="A41" s="2" t="s">
        <v>23</v>
      </c>
      <c r="B41" s="23">
        <v>921310</v>
      </c>
      <c r="C41" s="23">
        <v>781987</v>
      </c>
      <c r="D41" s="48">
        <v>622243</v>
      </c>
    </row>
    <row r="42" spans="1:4" x14ac:dyDescent="0.2">
      <c r="A42" s="2" t="s">
        <v>15</v>
      </c>
      <c r="B42" s="23">
        <v>161</v>
      </c>
      <c r="C42" s="23">
        <v>350</v>
      </c>
      <c r="D42" s="48">
        <v>414</v>
      </c>
    </row>
    <row r="43" spans="1:4" x14ac:dyDescent="0.2">
      <c r="A43" s="2" t="s">
        <v>18</v>
      </c>
      <c r="B43" s="23"/>
      <c r="C43" s="23"/>
      <c r="D43" s="48"/>
    </row>
    <row r="44" spans="1:4" x14ac:dyDescent="0.2">
      <c r="A44" s="2" t="s">
        <v>19</v>
      </c>
      <c r="B44" s="90">
        <v>98354</v>
      </c>
      <c r="C44" s="90">
        <v>197393</v>
      </c>
      <c r="D44" s="49">
        <v>241237</v>
      </c>
    </row>
    <row r="45" spans="1:4" x14ac:dyDescent="0.2">
      <c r="A45" s="2"/>
      <c r="B45" s="24"/>
      <c r="D45" s="50"/>
    </row>
    <row r="46" spans="1:4" ht="15" x14ac:dyDescent="0.25">
      <c r="A46" s="8" t="s">
        <v>43</v>
      </c>
      <c r="B46" s="31">
        <f>SUM(B41:B44)</f>
        <v>1019825</v>
      </c>
      <c r="C46" s="25">
        <f>SUM(C41:C44)</f>
        <v>979730</v>
      </c>
      <c r="D46" s="51">
        <f>SUM(D41:D44)</f>
        <v>863894</v>
      </c>
    </row>
    <row r="47" spans="1:4" ht="15" x14ac:dyDescent="0.25">
      <c r="A47" s="8"/>
      <c r="B47" s="31"/>
      <c r="D47" s="51"/>
    </row>
    <row r="48" spans="1:4" ht="15.75" thickBot="1" x14ac:dyDescent="0.3">
      <c r="A48" s="15" t="s">
        <v>44</v>
      </c>
      <c r="B48" s="32">
        <f>B38+B46</f>
        <v>11326896</v>
      </c>
      <c r="C48" s="26">
        <f>C38+C46</f>
        <v>8486639</v>
      </c>
      <c r="D48" s="52">
        <f>D38+D46</f>
        <v>6838236</v>
      </c>
    </row>
    <row r="49" spans="1:4" ht="15.75" thickTop="1" x14ac:dyDescent="0.25">
      <c r="A49" s="15"/>
      <c r="B49" s="31"/>
      <c r="C49" s="25"/>
      <c r="D49" s="51"/>
    </row>
    <row r="50" spans="1:4" ht="15" x14ac:dyDescent="0.25">
      <c r="A50" s="15"/>
      <c r="B50" s="31"/>
      <c r="C50" s="25"/>
      <c r="D50" s="51"/>
    </row>
    <row r="51" spans="1:4" ht="15" x14ac:dyDescent="0.25">
      <c r="A51" s="15"/>
      <c r="B51" s="31"/>
      <c r="C51" s="25"/>
      <c r="D51" s="51"/>
    </row>
    <row r="52" spans="1:4" ht="15" x14ac:dyDescent="0.25">
      <c r="A52" s="15"/>
      <c r="B52" s="31"/>
      <c r="C52" s="25"/>
      <c r="D52" s="51"/>
    </row>
    <row r="53" spans="1:4" x14ac:dyDescent="0.2">
      <c r="A53" s="2"/>
      <c r="D53" s="3"/>
    </row>
    <row r="54" spans="1:4" x14ac:dyDescent="0.2">
      <c r="A54" s="16"/>
    </row>
    <row r="55" spans="1:4" x14ac:dyDescent="0.2">
      <c r="A55" s="4" t="s">
        <v>16</v>
      </c>
      <c r="C55" s="4"/>
      <c r="D55" s="58" t="s">
        <v>17</v>
      </c>
    </row>
    <row r="56" spans="1:4" x14ac:dyDescent="0.2">
      <c r="C56" s="4"/>
      <c r="D56" s="58"/>
    </row>
    <row r="57" spans="1:4" x14ac:dyDescent="0.2">
      <c r="C57" s="4"/>
      <c r="D57" s="58"/>
    </row>
    <row r="58" spans="1:4" x14ac:dyDescent="0.2">
      <c r="A58" s="4" t="s">
        <v>11</v>
      </c>
      <c r="C58" s="4"/>
      <c r="D58" s="58" t="s">
        <v>70</v>
      </c>
    </row>
  </sheetData>
  <mergeCells count="2">
    <mergeCell ref="A1:D1"/>
    <mergeCell ref="A2:D2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6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zoomScaleNormal="100" workbookViewId="0">
      <selection activeCell="E7" sqref="E7"/>
    </sheetView>
  </sheetViews>
  <sheetFormatPr defaultRowHeight="18" x14ac:dyDescent="0.25"/>
  <cols>
    <col min="1" max="1" width="55" style="56" customWidth="1"/>
    <col min="2" max="2" width="20.42578125" style="56" customWidth="1"/>
    <col min="3" max="3" width="23.5703125" style="56" customWidth="1"/>
    <col min="4" max="4" width="23.28515625" style="56" customWidth="1"/>
    <col min="5" max="8" width="9.140625" style="56"/>
    <col min="9" max="9" width="24.5703125" style="56" customWidth="1"/>
    <col min="10" max="16384" width="9.140625" style="56"/>
  </cols>
  <sheetData>
    <row r="1" spans="1:5" x14ac:dyDescent="0.25">
      <c r="A1" s="95" t="s">
        <v>12</v>
      </c>
      <c r="B1" s="97"/>
      <c r="C1" s="97"/>
      <c r="D1" s="4"/>
    </row>
    <row r="2" spans="1:5" ht="31.5" customHeight="1" x14ac:dyDescent="0.25">
      <c r="A2" s="95" t="s">
        <v>69</v>
      </c>
      <c r="B2" s="98"/>
      <c r="C2" s="98"/>
      <c r="D2" s="96"/>
    </row>
    <row r="3" spans="1:5" x14ac:dyDescent="0.25">
      <c r="A3" s="59"/>
      <c r="B3" s="60"/>
      <c r="C3" s="60"/>
      <c r="D3" s="4"/>
    </row>
    <row r="4" spans="1:5" ht="24.75" customHeight="1" x14ac:dyDescent="0.25">
      <c r="A4" s="34"/>
      <c r="B4" s="35" t="s">
        <v>55</v>
      </c>
      <c r="C4" s="38" t="s">
        <v>57</v>
      </c>
      <c r="D4" s="38" t="s">
        <v>57</v>
      </c>
    </row>
    <row r="5" spans="1:5" x14ac:dyDescent="0.25">
      <c r="A5" s="53"/>
      <c r="B5" s="37" t="s">
        <v>66</v>
      </c>
      <c r="C5" s="35" t="s">
        <v>67</v>
      </c>
      <c r="D5" s="35" t="s">
        <v>68</v>
      </c>
    </row>
    <row r="6" spans="1:5" ht="18.75" thickBot="1" x14ac:dyDescent="0.3">
      <c r="A6" s="53"/>
      <c r="B6" s="36" t="s">
        <v>56</v>
      </c>
      <c r="C6" s="36" t="s">
        <v>56</v>
      </c>
      <c r="D6" s="36" t="s">
        <v>56</v>
      </c>
    </row>
    <row r="7" spans="1:5" x14ac:dyDescent="0.25">
      <c r="A7" s="53" t="s">
        <v>7</v>
      </c>
      <c r="B7" s="73">
        <v>1175690</v>
      </c>
      <c r="C7" s="91">
        <v>1028366</v>
      </c>
      <c r="D7" s="61">
        <v>791800</v>
      </c>
    </row>
    <row r="8" spans="1:5" x14ac:dyDescent="0.25">
      <c r="A8" s="53" t="s">
        <v>8</v>
      </c>
      <c r="B8" s="73">
        <v>-584351</v>
      </c>
      <c r="C8" s="75">
        <v>-415669</v>
      </c>
      <c r="D8" s="75">
        <v>-243716</v>
      </c>
    </row>
    <row r="9" spans="1:5" ht="42.75" x14ac:dyDescent="0.25">
      <c r="A9" s="62" t="s">
        <v>32</v>
      </c>
      <c r="B9" s="63">
        <f>SUM(B7:B8)</f>
        <v>591339</v>
      </c>
      <c r="C9" s="63">
        <f>SUM(C7:C8)</f>
        <v>612697</v>
      </c>
      <c r="D9" s="63">
        <f>SUM(D7:D8)</f>
        <v>548084</v>
      </c>
    </row>
    <row r="10" spans="1:5" ht="28.5" x14ac:dyDescent="0.25">
      <c r="A10" s="62" t="s">
        <v>42</v>
      </c>
      <c r="B10" s="75">
        <v>-84251</v>
      </c>
      <c r="C10" s="73">
        <v>-29811</v>
      </c>
      <c r="D10" s="64">
        <v>-15525</v>
      </c>
    </row>
    <row r="11" spans="1:5" x14ac:dyDescent="0.25">
      <c r="A11" s="65" t="s">
        <v>9</v>
      </c>
      <c r="B11" s="66">
        <f>B9+B10</f>
        <v>507088</v>
      </c>
      <c r="C11" s="66">
        <f>C9+C10</f>
        <v>582886</v>
      </c>
      <c r="D11" s="66">
        <f>D9+D10</f>
        <v>532559</v>
      </c>
    </row>
    <row r="12" spans="1:5" x14ac:dyDescent="0.25">
      <c r="A12" s="67"/>
      <c r="B12" s="68"/>
      <c r="C12" s="68"/>
      <c r="D12" s="64"/>
    </row>
    <row r="13" spans="1:5" x14ac:dyDescent="0.25">
      <c r="A13" s="69" t="s">
        <v>26</v>
      </c>
      <c r="B13" s="73">
        <v>249071</v>
      </c>
      <c r="C13" s="73">
        <v>245267</v>
      </c>
      <c r="D13" s="64">
        <v>212432</v>
      </c>
    </row>
    <row r="14" spans="1:5" x14ac:dyDescent="0.25">
      <c r="A14" s="69" t="s">
        <v>27</v>
      </c>
      <c r="B14" s="75">
        <v>-28434</v>
      </c>
      <c r="C14" s="73">
        <v>-59416</v>
      </c>
      <c r="D14" s="64">
        <v>-1601</v>
      </c>
    </row>
    <row r="15" spans="1:5" x14ac:dyDescent="0.25">
      <c r="A15" s="67" t="s">
        <v>54</v>
      </c>
      <c r="B15" s="75">
        <v>153136</v>
      </c>
      <c r="C15" s="73">
        <v>126680</v>
      </c>
      <c r="D15" s="64">
        <v>95123</v>
      </c>
    </row>
    <row r="16" spans="1:5" ht="28.5" x14ac:dyDescent="0.25">
      <c r="A16" s="70" t="s">
        <v>28</v>
      </c>
      <c r="B16" s="75">
        <v>-1381</v>
      </c>
      <c r="C16" s="92">
        <v>-4735</v>
      </c>
      <c r="D16" s="64">
        <v>13141</v>
      </c>
      <c r="E16" s="57"/>
    </row>
    <row r="17" spans="1:4" ht="18.75" customHeight="1" x14ac:dyDescent="0.25">
      <c r="A17" s="67" t="s">
        <v>29</v>
      </c>
      <c r="B17" s="75">
        <v>2569</v>
      </c>
      <c r="C17" s="73">
        <v>4299</v>
      </c>
      <c r="D17" s="64">
        <v>22186</v>
      </c>
    </row>
    <row r="18" spans="1:4" x14ac:dyDescent="0.25">
      <c r="A18" s="65" t="s">
        <v>30</v>
      </c>
      <c r="B18" s="71">
        <f>SUM(B13:B17)</f>
        <v>374961</v>
      </c>
      <c r="C18" s="71">
        <f>SUM(C13:C17)</f>
        <v>312095</v>
      </c>
      <c r="D18" s="71">
        <f>SUM(D13:D17)</f>
        <v>341281</v>
      </c>
    </row>
    <row r="19" spans="1:4" x14ac:dyDescent="0.25">
      <c r="A19" s="67"/>
      <c r="B19" s="72"/>
      <c r="C19" s="73"/>
      <c r="D19" s="64"/>
    </row>
    <row r="20" spans="1:4" ht="17.25" customHeight="1" x14ac:dyDescent="0.25">
      <c r="A20" s="74" t="s">
        <v>10</v>
      </c>
      <c r="B20" s="75">
        <f>B11+B18</f>
        <v>882049</v>
      </c>
      <c r="C20" s="75">
        <f>C11+C18</f>
        <v>894981</v>
      </c>
      <c r="D20" s="75">
        <f>D11+D18</f>
        <v>873840</v>
      </c>
    </row>
    <row r="21" spans="1:4" x14ac:dyDescent="0.25">
      <c r="A21" s="76" t="s">
        <v>31</v>
      </c>
      <c r="B21" s="75">
        <v>-786050</v>
      </c>
      <c r="C21" s="93">
        <v>-688098</v>
      </c>
      <c r="D21" s="64">
        <v>-621572</v>
      </c>
    </row>
    <row r="22" spans="1:4" ht="18.75" thickBot="1" x14ac:dyDescent="0.3">
      <c r="A22" s="77" t="s">
        <v>13</v>
      </c>
      <c r="B22" s="78">
        <f>SUM(B20:B21)</f>
        <v>95999</v>
      </c>
      <c r="C22" s="78">
        <f>SUM(C20:C21)</f>
        <v>206883</v>
      </c>
      <c r="D22" s="78">
        <f>SUM(D20:D21)</f>
        <v>252268</v>
      </c>
    </row>
    <row r="23" spans="1:4" ht="18.75" thickTop="1" x14ac:dyDescent="0.25">
      <c r="A23" s="77"/>
      <c r="B23" s="79"/>
      <c r="C23" s="73"/>
      <c r="D23" s="64"/>
    </row>
    <row r="24" spans="1:4" x14ac:dyDescent="0.25">
      <c r="A24" s="80" t="s">
        <v>33</v>
      </c>
      <c r="B24" s="94">
        <v>-8755</v>
      </c>
      <c r="C24" s="94">
        <v>-20600</v>
      </c>
      <c r="D24" s="64">
        <v>-22141</v>
      </c>
    </row>
    <row r="25" spans="1:4" ht="18.75" thickBot="1" x14ac:dyDescent="0.3">
      <c r="A25" s="81" t="s">
        <v>34</v>
      </c>
      <c r="B25" s="82">
        <f>B24+B22</f>
        <v>87244</v>
      </c>
      <c r="C25" s="82">
        <f>C24+C22</f>
        <v>186283</v>
      </c>
      <c r="D25" s="82">
        <f>D24+D22</f>
        <v>230127</v>
      </c>
    </row>
    <row r="26" spans="1:4" ht="18.75" thickTop="1" x14ac:dyDescent="0.25">
      <c r="A26" s="81"/>
      <c r="B26" s="83"/>
      <c r="C26" s="79"/>
      <c r="D26" s="79"/>
    </row>
    <row r="27" spans="1:4" ht="18.75" thickBot="1" x14ac:dyDescent="0.3">
      <c r="A27" s="81" t="s">
        <v>35</v>
      </c>
      <c r="B27" s="82">
        <f>B25</f>
        <v>87244</v>
      </c>
      <c r="C27" s="82">
        <f>C25</f>
        <v>186283</v>
      </c>
      <c r="D27" s="82">
        <f>D25</f>
        <v>230127</v>
      </c>
    </row>
    <row r="28" spans="1:4" ht="18.75" thickTop="1" x14ac:dyDescent="0.25">
      <c r="A28" s="81" t="s">
        <v>60</v>
      </c>
      <c r="B28" s="84">
        <f>B27/184262051*1000</f>
        <v>0.47347785138894394</v>
      </c>
      <c r="C28" s="85">
        <f>C27/156397472*1000</f>
        <v>1.1910870272890346</v>
      </c>
      <c r="D28" s="86">
        <f>D27/124438623*1000</f>
        <v>1.8493213316897599</v>
      </c>
    </row>
    <row r="29" spans="1:4" x14ac:dyDescent="0.25">
      <c r="A29" s="81"/>
      <c r="B29" s="87"/>
      <c r="C29" s="54"/>
      <c r="D29" s="4"/>
    </row>
    <row r="30" spans="1:4" x14ac:dyDescent="0.25">
      <c r="A30" s="81"/>
      <c r="B30" s="87"/>
      <c r="C30" s="54"/>
      <c r="D30" s="4"/>
    </row>
    <row r="31" spans="1:4" x14ac:dyDescent="0.25">
      <c r="A31" s="81"/>
      <c r="B31" s="87"/>
      <c r="C31" s="54"/>
      <c r="D31" s="4"/>
    </row>
    <row r="32" spans="1:4" x14ac:dyDescent="0.25">
      <c r="A32" s="4"/>
      <c r="B32" s="5"/>
      <c r="C32" s="53"/>
      <c r="D32" s="4"/>
    </row>
    <row r="33" spans="1:4" x14ac:dyDescent="0.25">
      <c r="A33" s="4" t="s">
        <v>16</v>
      </c>
      <c r="B33" s="4"/>
      <c r="C33" s="4"/>
      <c r="D33" s="4" t="s">
        <v>17</v>
      </c>
    </row>
    <row r="34" spans="1:4" x14ac:dyDescent="0.25">
      <c r="A34" s="4"/>
      <c r="B34" s="4"/>
      <c r="C34" s="4"/>
      <c r="D34" s="4"/>
    </row>
    <row r="35" spans="1:4" x14ac:dyDescent="0.25">
      <c r="A35" s="4"/>
      <c r="B35" s="4"/>
      <c r="C35" s="4"/>
      <c r="D35" s="4"/>
    </row>
    <row r="36" spans="1:4" x14ac:dyDescent="0.25">
      <c r="A36" s="4" t="s">
        <v>14</v>
      </c>
      <c r="B36" s="4"/>
      <c r="C36" s="4"/>
      <c r="D36" s="4" t="s">
        <v>6</v>
      </c>
    </row>
  </sheetData>
  <mergeCells count="2">
    <mergeCell ref="A1:C1"/>
    <mergeCell ref="A2:D2"/>
  </mergeCells>
  <pageMargins left="0.70866141732283472" right="0.70866141732283472" top="0.74803149606299213" bottom="0.74803149606299213" header="0.31496062992125984" footer="0.31496062992125984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офп</vt:lpstr>
      <vt:lpstr>осп</vt:lpstr>
      <vt:lpstr>осп!Область_печати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Alina Kanybekova</dc:creator>
  <cp:lastModifiedBy>Жакыпова Мундуз Алишеровна</cp:lastModifiedBy>
  <cp:lastPrinted>2016-01-11T06:56:38Z</cp:lastPrinted>
  <dcterms:created xsi:type="dcterms:W3CDTF">1996-10-08T23:32:33Z</dcterms:created>
  <dcterms:modified xsi:type="dcterms:W3CDTF">2016-01-12T04:06:52Z</dcterms:modified>
</cp:coreProperties>
</file>