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<sst xmlns="http://schemas.openxmlformats.org/spreadsheetml/2006/main" count="105" uniqueCount="87">
  <si>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</si>
  <si>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</si>
  <si>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</si>
  <si>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</si>
  <si>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</si>
  <si>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</si>
  <si>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</si>
  <si>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</si>
  <si>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</si>
  <si>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</si>
  <si>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</si>
  <si>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</si>
  <si>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</si>
  <si>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</si>
  <si>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</si>
  <si>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</si>
  <si>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</si>
  <si>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</si>
  <si>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</si>
  <si>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</si>
  <si>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</si>
  <si>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</si>
  <si>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</si>
  <si>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</si>
  <si>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</si>
  <si>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</si>
  <si>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</si>
  <si>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</si>
  <si>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</si>
  <si>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</si>
  <si>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</si>
  <si>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</si>
  <si>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</si>
  <si>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</si>
  <si>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</si>
  <si>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</si>
  <si>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</si>
  <si>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</si>
  <si>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</si>
  <si>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</si>
  <si>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</si>
  <si>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</si>
  <si>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</si>
  <si>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</si>
  <si>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</si>
  <si>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</si>
  <si>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</si>
  <si>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</si>
  <si>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</si>
  <si>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</si>
  <si>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</si>
  <si>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</si>
  <si>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</si>
  <si>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</si>
  <si>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</si>
  <si>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</si>
  <si>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</si>
  <si>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</si>
  <si>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</si>
  <si>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</si>
  <si>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</si>
  <si>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</si>
  <si>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</si>
  <si>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</si>
  <si>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</si>
  <si>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</si>
  <si>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</si>
  <si>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</si>
  <si>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</si>
  <si>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</si>
  <si>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</si>
  <si>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</si>
  <si>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</si>
  <si>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</si>
  <si>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Депозиты других банков</t>
  </si>
  <si>
    <t xml:space="preserve">И.о. гл. бухгалтера </t>
  </si>
  <si>
    <t>Исп: Султаналиева Ж.О.</t>
  </si>
  <si>
    <t>Отчетный период</t>
  </si>
  <si>
    <t>предыдущий период</t>
  </si>
  <si>
    <t>отчетный период</t>
  </si>
  <si>
    <t>Отчет о совокупной прибыли по состоянию на 01 мая 2012 года ОАО "Коммерческий банк КЫРГЫЗСТАН"</t>
  </si>
  <si>
    <t>апрель 2012</t>
  </si>
  <si>
    <t>апрель 2011</t>
  </si>
  <si>
    <t>Отчет о финансовом положении по состоянию на 01 мая  2012 года ОАО "Коммерческий банк КЫРГЫЗСТАН"</t>
  </si>
  <si>
    <t>Первый Заместитель</t>
  </si>
  <si>
    <t>Председателя Правления</t>
  </si>
  <si>
    <t>Усенакун уулу Н.</t>
  </si>
</sst>
</file>

<file path=xl/styles.xml><?xml version="1.0" encoding="utf-8"?>
<styleSheet xmlns="http://schemas.openxmlformats.org/spreadsheetml/2006/main">
  <numFmts count="26">
    <numFmt numFmtId="5" formatCode="#,##0&quot;сом&quot;;\-#,##0&quot;сом&quot;"/>
    <numFmt numFmtId="6" formatCode="#,##0&quot;сом&quot;;[Red]\-#,##0&quot;сом&quot;"/>
    <numFmt numFmtId="7" formatCode="#,##0.00&quot;сом&quot;;\-#,##0.00&quot;сом&quot;"/>
    <numFmt numFmtId="8" formatCode="#,##0.00&quot;сом&quot;;[Red]\-#,##0.00&quot;сом&quot;"/>
    <numFmt numFmtId="42" formatCode="_-* #,##0&quot;сом&quot;_-;\-* #,##0&quot;сом&quot;_-;_-* &quot;-&quot;&quot;сом&quot;_-;_-@_-"/>
    <numFmt numFmtId="41" formatCode="_-* #,##0_с_о_м_-;\-* #,##0_с_о_м_-;_-* &quot;-&quot;_с_о_м_-;_-@_-"/>
    <numFmt numFmtId="44" formatCode="_-* #,##0.00&quot;сом&quot;_-;\-* #,##0.00&quot;сом&quot;_-;_-* &quot;-&quot;??&quot;сом&quot;_-;_-@_-"/>
    <numFmt numFmtId="43" formatCode="_-* #,##0.00_с_о_м_-;\-* #,##0.00_с_о_м_-;_-* &quot;-&quot;??_с_о_м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21" applyFont="1" applyFill="1" applyBorder="1" applyAlignment="1">
      <alignment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14" fontId="4" fillId="0" borderId="1" xfId="21" applyNumberFormat="1" applyFont="1" applyFill="1" applyBorder="1" applyAlignment="1">
      <alignment horizontal="center"/>
      <protection/>
    </xf>
    <xf numFmtId="14" fontId="4" fillId="0" borderId="0" xfId="21" applyNumberFormat="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left" wrapText="1"/>
      <protection/>
    </xf>
    <xf numFmtId="37" fontId="3" fillId="0" borderId="0" xfId="15" applyNumberFormat="1" applyFont="1" applyFill="1" applyAlignment="1">
      <alignment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center" vertical="center"/>
      <protection/>
    </xf>
    <xf numFmtId="180" fontId="3" fillId="0" borderId="0" xfId="22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21" applyFont="1" applyFill="1" applyBorder="1" applyAlignment="1" quotePrefix="1">
      <alignment horizontal="left" wrapText="1"/>
      <protection/>
    </xf>
    <xf numFmtId="0" fontId="3" fillId="0" borderId="0" xfId="21" applyFont="1" applyBorder="1" applyAlignment="1">
      <alignment horizontal="left" wrapText="1"/>
      <protection/>
    </xf>
    <xf numFmtId="180" fontId="4" fillId="0" borderId="2" xfId="16" applyNumberFormat="1" applyFont="1" applyFill="1" applyBorder="1" applyAlignment="1">
      <alignment/>
    </xf>
    <xf numFmtId="177" fontId="4" fillId="0" borderId="0" xfId="16" applyNumberFormat="1" applyFont="1" applyFill="1" applyBorder="1" applyAlignment="1">
      <alignment/>
    </xf>
    <xf numFmtId="177" fontId="3" fillId="0" borderId="0" xfId="16" applyNumberFormat="1" applyFont="1" applyFill="1" applyBorder="1" applyAlignment="1">
      <alignment horizontal="left"/>
    </xf>
    <xf numFmtId="180" fontId="3" fillId="0" borderId="0" xfId="16" applyNumberFormat="1" applyFont="1" applyFill="1" applyBorder="1" applyAlignment="1">
      <alignment horizontal="left"/>
    </xf>
    <xf numFmtId="0" fontId="3" fillId="0" borderId="0" xfId="20" applyFont="1" applyAlignment="1">
      <alignment/>
      <protection/>
    </xf>
    <xf numFmtId="0" fontId="3" fillId="0" borderId="0" xfId="21" applyFont="1" applyBorder="1" applyAlignment="1">
      <alignment horizontal="left"/>
      <protection/>
    </xf>
    <xf numFmtId="180" fontId="4" fillId="0" borderId="3" xfId="16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4" xfId="22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21" applyFont="1" applyBorder="1" applyAlignment="1">
      <alignment horizontal="left"/>
      <protection/>
    </xf>
    <xf numFmtId="180" fontId="4" fillId="0" borderId="0" xfId="16" applyNumberFormat="1" applyFont="1" applyFill="1" applyBorder="1" applyAlignment="1">
      <alignment/>
    </xf>
    <xf numFmtId="177" fontId="4" fillId="0" borderId="0" xfId="22" applyNumberFormat="1" applyFont="1" applyFill="1" applyBorder="1" applyAlignment="1">
      <alignment horizontal="right"/>
      <protection/>
    </xf>
    <xf numFmtId="180" fontId="3" fillId="0" borderId="0" xfId="16" applyNumberFormat="1" applyFont="1" applyFill="1" applyBorder="1" applyAlignment="1">
      <alignment/>
    </xf>
    <xf numFmtId="0" fontId="4" fillId="0" borderId="0" xfId="20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16" applyNumberFormat="1" applyFont="1" applyFill="1" applyBorder="1" applyAlignment="1">
      <alignment horizontal="left"/>
    </xf>
    <xf numFmtId="180" fontId="4" fillId="0" borderId="0" xfId="22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/>
    </xf>
    <xf numFmtId="49" fontId="4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177" fontId="1" fillId="0" borderId="1" xfId="0" applyNumberFormat="1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21" applyFont="1" applyFill="1" applyBorder="1" applyAlignment="1">
      <alignment horizontal="center" wrapText="1"/>
      <protection/>
    </xf>
    <xf numFmtId="49" fontId="14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14" fontId="14" fillId="0" borderId="1" xfId="21" applyNumberFormat="1" applyFont="1" applyFill="1" applyBorder="1" applyAlignment="1">
      <alignment horizontal="center"/>
      <protection/>
    </xf>
    <xf numFmtId="14" fontId="14" fillId="0" borderId="0" xfId="21" applyNumberFormat="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Fill="1" applyBorder="1" applyAlignment="1">
      <alignment horizontal="center" vertical="center"/>
      <protection/>
    </xf>
    <xf numFmtId="180" fontId="0" fillId="0" borderId="0" xfId="22" applyNumberFormat="1" applyFont="1" applyFill="1" applyAlignment="1">
      <alignment horizontal="right"/>
      <protection/>
    </xf>
    <xf numFmtId="180" fontId="0" fillId="0" borderId="0" xfId="22" applyNumberFormat="1" applyFont="1" applyFill="1" applyBorder="1" applyAlignment="1">
      <alignment horizontal="right"/>
      <protection/>
    </xf>
    <xf numFmtId="0" fontId="14" fillId="0" borderId="0" xfId="20" applyFont="1" applyFill="1" applyBorder="1">
      <alignment/>
      <protection/>
    </xf>
    <xf numFmtId="180" fontId="14" fillId="0" borderId="3" xfId="27" applyNumberFormat="1" applyFont="1" applyFill="1" applyBorder="1" applyAlignment="1">
      <alignment/>
    </xf>
    <xf numFmtId="180" fontId="14" fillId="0" borderId="0" xfId="27" applyNumberFormat="1" applyFont="1" applyFill="1" applyBorder="1" applyAlignment="1">
      <alignment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23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20" applyFont="1">
      <alignment/>
      <protection/>
    </xf>
    <xf numFmtId="180" fontId="14" fillId="0" borderId="2" xfId="2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3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2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</cellXfs>
  <cellStyles count="15">
    <cellStyle name="Normal" xfId="0"/>
    <cellStyle name="Comma_2231 IAS Financial Statements - Sep-30, 2001" xfId="15"/>
    <cellStyle name="Comma_ATF_31.11.07_F2_14 January 2008" xfId="16"/>
    <cellStyle name="Normal 2 2" xfId="17"/>
    <cellStyle name="Normal 6" xfId="18"/>
    <cellStyle name="Normal_ATF Bank_2008_M_Securities_WP_DI" xfId="19"/>
    <cellStyle name="Normal_JSCB Kyrgyzstan_2005_TB" xfId="20"/>
    <cellStyle name="Normal_Worksheet in   Fs" xfId="21"/>
    <cellStyle name="Normal_Worksheet in (C) 2243 IAS Transformation schedule 2003 &amp; Notes to FS - info for Memo" xfId="22"/>
    <cellStyle name="Normal_Worksheet in TB LS Blank Leadsheet Excel Template - Used by Trial Balance to Create Leadsheets" xfId="23"/>
    <cellStyle name="Currency" xfId="24"/>
    <cellStyle name="Currency [0]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workbookViewId="0" topLeftCell="A26">
      <selection activeCell="B58" sqref="B58:F59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83</v>
      </c>
      <c r="B1" s="2"/>
      <c r="C1" s="2"/>
      <c r="D1" s="3"/>
      <c r="E1" s="3"/>
      <c r="F1" s="3"/>
      <c r="G1" s="44"/>
      <c r="H1" s="5"/>
      <c r="I1" s="5"/>
    </row>
    <row r="3" spans="4:6" ht="12">
      <c r="D3" s="47" t="s">
        <v>77</v>
      </c>
      <c r="F3" s="46" t="s">
        <v>78</v>
      </c>
    </row>
    <row r="4" spans="2:9" ht="12.75" customHeight="1">
      <c r="B4" s="8"/>
      <c r="C4" s="8"/>
      <c r="D4" s="45" t="s">
        <v>81</v>
      </c>
      <c r="F4" s="45" t="s">
        <v>82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506244</v>
      </c>
      <c r="F7" s="18">
        <v>347178.4</v>
      </c>
      <c r="G7" s="19"/>
    </row>
    <row r="8" spans="2:7" ht="12">
      <c r="B8" s="43" t="s">
        <v>71</v>
      </c>
      <c r="C8" s="17"/>
      <c r="D8" s="18">
        <v>275328.6</v>
      </c>
      <c r="F8" s="18">
        <v>286835.6</v>
      </c>
      <c r="G8" s="19"/>
    </row>
    <row r="9" spans="2:7" ht="12">
      <c r="B9" s="43" t="s">
        <v>72</v>
      </c>
      <c r="C9" s="17"/>
      <c r="D9" s="18">
        <v>635553.6</v>
      </c>
      <c r="F9" s="18">
        <v>364182.7</v>
      </c>
      <c r="G9" s="19"/>
    </row>
    <row r="10" spans="2:7" ht="12">
      <c r="B10" s="16" t="s">
        <v>74</v>
      </c>
      <c r="C10" s="17"/>
      <c r="D10" s="18">
        <v>0</v>
      </c>
      <c r="F10" s="18">
        <v>0</v>
      </c>
      <c r="G10" s="19"/>
    </row>
    <row r="11" spans="2:7" ht="12">
      <c r="B11" s="42" t="s">
        <v>73</v>
      </c>
      <c r="C11" s="17"/>
      <c r="D11" s="40">
        <f>D7+D8+D9</f>
        <v>1417126.2</v>
      </c>
      <c r="F11" s="40">
        <f>SUM(F7:F9)</f>
        <v>998196.7</v>
      </c>
      <c r="G11" s="19"/>
    </row>
    <row r="13" spans="2:6" ht="36">
      <c r="B13" s="16" t="s">
        <v>3</v>
      </c>
      <c r="C13" s="17"/>
      <c r="D13" s="20"/>
      <c r="F13" s="20"/>
    </row>
    <row r="14" spans="2:6" ht="12">
      <c r="B14" s="21" t="s">
        <v>4</v>
      </c>
      <c r="C14" s="17">
        <v>14</v>
      </c>
      <c r="D14" s="20">
        <v>1251.4</v>
      </c>
      <c r="F14" s="20">
        <v>630392</v>
      </c>
    </row>
    <row r="15" spans="2:6" ht="12">
      <c r="B15" s="21" t="s">
        <v>5</v>
      </c>
      <c r="C15" s="17">
        <v>14</v>
      </c>
      <c r="D15" s="20"/>
      <c r="F15" s="20"/>
    </row>
    <row r="16" spans="2:6" ht="12.75" customHeight="1">
      <c r="B16" s="16" t="s">
        <v>6</v>
      </c>
      <c r="D16" s="18"/>
      <c r="F16" s="18"/>
    </row>
    <row r="17" spans="2:6" ht="12.75" customHeight="1">
      <c r="B17" s="21" t="s">
        <v>4</v>
      </c>
      <c r="C17" s="17">
        <v>15</v>
      </c>
      <c r="D17" s="18"/>
      <c r="F17" s="18"/>
    </row>
    <row r="18" spans="2:6" ht="12.75" customHeight="1">
      <c r="B18" s="21" t="s">
        <v>5</v>
      </c>
      <c r="C18" s="17">
        <v>15</v>
      </c>
      <c r="D18" s="18"/>
      <c r="F18" s="18"/>
    </row>
    <row r="19" spans="2:6" ht="12.75" customHeight="1">
      <c r="B19" s="16" t="s">
        <v>7</v>
      </c>
      <c r="C19" s="17">
        <v>16</v>
      </c>
      <c r="D19" s="18">
        <v>379636.5</v>
      </c>
      <c r="F19" s="18">
        <v>157871</v>
      </c>
    </row>
    <row r="20" spans="2:6" ht="12.75" customHeight="1">
      <c r="B20" s="16" t="s">
        <v>8</v>
      </c>
      <c r="C20" s="17">
        <v>17</v>
      </c>
      <c r="D20" s="18">
        <v>2442649.9</v>
      </c>
      <c r="F20" s="18">
        <v>2508740</v>
      </c>
    </row>
    <row r="21" spans="2:6" ht="12.75" customHeight="1">
      <c r="B21" s="16" t="s">
        <v>69</v>
      </c>
      <c r="C21" s="17"/>
      <c r="D21" s="18">
        <v>-152374.2</v>
      </c>
      <c r="F21" s="18">
        <v>-191258.3</v>
      </c>
    </row>
    <row r="22" spans="2:6" ht="12.75" customHeight="1">
      <c r="B22" s="42" t="s">
        <v>70</v>
      </c>
      <c r="C22" s="17"/>
      <c r="D22" s="40">
        <f>SUM(D20:D21)</f>
        <v>2290275.6999999997</v>
      </c>
      <c r="E22" s="41"/>
      <c r="F22" s="40">
        <f>SUM(F20:F21)</f>
        <v>2317481.7</v>
      </c>
    </row>
    <row r="23" spans="2:6" ht="12.75" customHeight="1">
      <c r="B23" s="16" t="s">
        <v>9</v>
      </c>
      <c r="C23" s="17">
        <v>18</v>
      </c>
      <c r="D23" s="18">
        <v>177273</v>
      </c>
      <c r="F23" s="18">
        <v>82960.7</v>
      </c>
    </row>
    <row r="24" spans="2:6" ht="12.75" customHeight="1">
      <c r="B24" s="16" t="s">
        <v>10</v>
      </c>
      <c r="C24" s="17"/>
      <c r="D24" s="18"/>
      <c r="F24" s="18"/>
    </row>
    <row r="25" spans="2:6" ht="12.75" customHeight="1">
      <c r="B25" s="16" t="s">
        <v>11</v>
      </c>
      <c r="C25" s="17"/>
      <c r="D25" s="18"/>
      <c r="F25" s="18"/>
    </row>
    <row r="26" spans="2:6" ht="12.75" customHeight="1">
      <c r="B26" s="16" t="s">
        <v>12</v>
      </c>
      <c r="C26" s="17"/>
      <c r="D26" s="18"/>
      <c r="F26" s="18"/>
    </row>
    <row r="27" spans="2:6" ht="12.75" customHeight="1">
      <c r="B27" s="16" t="s">
        <v>13</v>
      </c>
      <c r="C27" s="17">
        <v>19</v>
      </c>
      <c r="D27" s="18">
        <v>131056.7</v>
      </c>
      <c r="F27" s="18">
        <v>103306</v>
      </c>
    </row>
    <row r="28" spans="2:6" ht="12.75" customHeight="1">
      <c r="B28" s="16" t="s">
        <v>14</v>
      </c>
      <c r="C28" s="17">
        <v>12</v>
      </c>
      <c r="D28" s="18"/>
      <c r="F28" s="18"/>
    </row>
    <row r="29" spans="2:6" ht="12.75" customHeight="1">
      <c r="B29" s="22" t="s">
        <v>15</v>
      </c>
      <c r="C29" s="17">
        <v>20</v>
      </c>
      <c r="D29" s="18">
        <f>105027.9+73523+224</f>
        <v>178774.9</v>
      </c>
      <c r="F29" s="18">
        <v>269622.5</v>
      </c>
    </row>
    <row r="30" spans="2:9" ht="13.5" customHeight="1" thickBot="1">
      <c r="B30" s="14" t="s">
        <v>16</v>
      </c>
      <c r="C30" s="14"/>
      <c r="D30" s="23">
        <f>D11+D19+D22+D23+D24+D25+D26+D27+D28+D29+D14+D15</f>
        <v>4575394.4</v>
      </c>
      <c r="E30" s="23">
        <f>E11+E13+E14+E15+E16+E17+E18+E19+E22+E23+E24+E25+E26+E27+E28+E29</f>
        <v>0</v>
      </c>
      <c r="F30" s="23">
        <f>F11+F13+F14+F15+F16+F17+F18+F19+F22+F23+F24+F25+F26+F27+F28+F29</f>
        <v>4559830.600000001</v>
      </c>
      <c r="H30" s="24"/>
      <c r="I30" s="24"/>
    </row>
    <row r="31" spans="2:6" ht="12.75" thickTop="1">
      <c r="B31" s="22"/>
      <c r="C31" s="22"/>
      <c r="D31" s="25"/>
      <c r="F31" s="25"/>
    </row>
    <row r="32" spans="2:6" ht="12">
      <c r="B32" s="14" t="s">
        <v>17</v>
      </c>
      <c r="C32" s="14"/>
      <c r="D32" s="25"/>
      <c r="F32" s="25"/>
    </row>
    <row r="33" spans="2:6" ht="36">
      <c r="B33" s="22" t="s">
        <v>18</v>
      </c>
      <c r="C33" s="17">
        <v>14</v>
      </c>
      <c r="D33" s="26">
        <v>3263.7</v>
      </c>
      <c r="F33" s="26">
        <v>615317.5</v>
      </c>
    </row>
    <row r="34" spans="2:6" ht="12">
      <c r="B34" s="27" t="s">
        <v>19</v>
      </c>
      <c r="C34" s="17">
        <v>21</v>
      </c>
      <c r="D34" s="18">
        <v>364571.7</v>
      </c>
      <c r="F34" s="18">
        <v>26823.7</v>
      </c>
    </row>
    <row r="35" spans="2:6" ht="12">
      <c r="B35" s="28" t="s">
        <v>20</v>
      </c>
      <c r="C35" s="17">
        <v>22</v>
      </c>
      <c r="D35" s="18">
        <v>3012862.1</v>
      </c>
      <c r="F35" s="18">
        <v>2615762.6</v>
      </c>
    </row>
    <row r="36" spans="2:6" ht="12">
      <c r="B36" s="28" t="s">
        <v>21</v>
      </c>
      <c r="C36" s="17"/>
      <c r="D36" s="18"/>
      <c r="F36" s="18"/>
    </row>
    <row r="37" spans="2:6" ht="12">
      <c r="B37" s="28" t="s">
        <v>22</v>
      </c>
      <c r="C37" s="17">
        <v>23</v>
      </c>
      <c r="D37" s="18">
        <v>609</v>
      </c>
      <c r="F37" s="18">
        <v>650.4</v>
      </c>
    </row>
    <row r="38" spans="2:6" ht="12">
      <c r="B38" s="28" t="s">
        <v>23</v>
      </c>
      <c r="C38" s="17">
        <v>23</v>
      </c>
      <c r="D38" s="18">
        <f>175914.6+165573.9</f>
        <v>341488.5</v>
      </c>
      <c r="F38" s="18">
        <v>627485.2</v>
      </c>
    </row>
    <row r="39" spans="2:6" ht="12">
      <c r="B39" s="28" t="s">
        <v>24</v>
      </c>
      <c r="C39" s="17"/>
      <c r="D39" s="18"/>
      <c r="F39" s="18"/>
    </row>
    <row r="40" spans="2:6" ht="12">
      <c r="B40" s="28" t="s">
        <v>25</v>
      </c>
      <c r="C40" s="17">
        <v>12</v>
      </c>
      <c r="D40" s="18">
        <v>2000</v>
      </c>
      <c r="F40" s="18">
        <v>739.8</v>
      </c>
    </row>
    <row r="41" spans="2:6" ht="12">
      <c r="B41" s="28" t="s">
        <v>26</v>
      </c>
      <c r="C41" s="17">
        <v>24</v>
      </c>
      <c r="D41" s="18">
        <v>235677.5</v>
      </c>
      <c r="F41" s="18">
        <v>96697.8</v>
      </c>
    </row>
    <row r="42" spans="2:9" ht="12.75" customHeight="1">
      <c r="B42" s="14" t="s">
        <v>27</v>
      </c>
      <c r="C42" s="14"/>
      <c r="D42" s="29">
        <f>SUM(D33:D41)</f>
        <v>3960472.5</v>
      </c>
      <c r="F42" s="29">
        <f>SUM(F33:F41)</f>
        <v>3983476.999999999</v>
      </c>
      <c r="H42" s="24"/>
      <c r="I42" s="24"/>
    </row>
    <row r="43" spans="2:8" ht="12">
      <c r="B43" s="22"/>
      <c r="C43" s="22"/>
      <c r="D43" s="25"/>
      <c r="F43" s="25"/>
      <c r="H43" s="24"/>
    </row>
    <row r="44" spans="2:6" ht="12.75" customHeight="1">
      <c r="B44" s="14" t="s">
        <v>28</v>
      </c>
      <c r="C44" s="14"/>
      <c r="D44" s="25"/>
      <c r="F44" s="25"/>
    </row>
    <row r="45" spans="2:6" ht="12.75" customHeight="1">
      <c r="B45" s="22" t="s">
        <v>29</v>
      </c>
      <c r="C45" s="17">
        <v>25</v>
      </c>
      <c r="D45" s="18">
        <v>420246</v>
      </c>
      <c r="F45" s="18">
        <v>420245.9</v>
      </c>
    </row>
    <row r="46" spans="2:6" ht="12.75" customHeight="1">
      <c r="B46" s="22" t="s">
        <v>30</v>
      </c>
      <c r="C46" s="22"/>
      <c r="D46" s="18"/>
      <c r="F46" s="18"/>
    </row>
    <row r="47" spans="2:6" ht="12.75" customHeight="1">
      <c r="B47" s="30" t="s">
        <v>31</v>
      </c>
      <c r="C47" s="22"/>
      <c r="D47" s="18"/>
      <c r="F47" s="18"/>
    </row>
    <row r="48" spans="2:6" ht="24">
      <c r="B48" s="22" t="s">
        <v>32</v>
      </c>
      <c r="C48" s="22"/>
      <c r="D48" s="18">
        <v>31</v>
      </c>
      <c r="F48" s="18">
        <v>51.7</v>
      </c>
    </row>
    <row r="49" spans="2:6" ht="12.75" customHeight="1">
      <c r="B49" s="22" t="s">
        <v>33</v>
      </c>
      <c r="C49" s="22"/>
      <c r="D49" s="18"/>
      <c r="F49" s="18"/>
    </row>
    <row r="50" spans="2:6" ht="12.75" customHeight="1">
      <c r="B50" s="22" t="s">
        <v>34</v>
      </c>
      <c r="C50" s="22"/>
      <c r="D50" s="31">
        <v>194644.6</v>
      </c>
      <c r="E50" s="32"/>
      <c r="F50" s="31">
        <v>156055.8</v>
      </c>
    </row>
    <row r="51" spans="2:9" ht="12.75" customHeight="1">
      <c r="B51" s="33" t="s">
        <v>35</v>
      </c>
      <c r="C51" s="14"/>
      <c r="D51" s="34">
        <f>SUM(D45:D50)</f>
        <v>614921.6</v>
      </c>
      <c r="F51" s="34">
        <f>SUM(F45:F50)</f>
        <v>576353.4</v>
      </c>
      <c r="H51" s="35"/>
      <c r="I51" s="35"/>
    </row>
    <row r="52" spans="2:9" ht="12.75" customHeight="1">
      <c r="B52" s="22" t="s">
        <v>36</v>
      </c>
      <c r="C52" s="14"/>
      <c r="D52" s="36"/>
      <c r="F52" s="36"/>
      <c r="H52" s="35"/>
      <c r="I52" s="35"/>
    </row>
    <row r="53" spans="2:9" ht="12.75" customHeight="1">
      <c r="B53" s="14" t="s">
        <v>37</v>
      </c>
      <c r="C53" s="14"/>
      <c r="D53" s="29">
        <f>SUM(D51:D52)</f>
        <v>614921.6</v>
      </c>
      <c r="F53" s="29">
        <f>SUM(F51:F52)</f>
        <v>576353.4</v>
      </c>
      <c r="H53" s="35"/>
      <c r="I53" s="35"/>
    </row>
    <row r="54" spans="2:9" ht="13.5" customHeight="1" thickBot="1">
      <c r="B54" s="37" t="s">
        <v>38</v>
      </c>
      <c r="C54" s="37"/>
      <c r="D54" s="23">
        <f>D42+D53</f>
        <v>4575394.1</v>
      </c>
      <c r="F54" s="23">
        <f>F42+F53</f>
        <v>4559830.399999999</v>
      </c>
      <c r="H54" s="24"/>
      <c r="I54" s="24"/>
    </row>
    <row r="55" spans="2:9" ht="12.75" thickTop="1">
      <c r="B55" s="22"/>
      <c r="C55" s="22"/>
      <c r="D55" s="4"/>
      <c r="H55" s="25"/>
      <c r="I55" s="25"/>
    </row>
    <row r="56" spans="2:6" ht="12">
      <c r="B56" s="38"/>
      <c r="D56" s="39">
        <f>D54-D30</f>
        <v>-0.30000000074505806</v>
      </c>
      <c r="F56" s="39">
        <f>F54-F30</f>
        <v>-0.2000000011175871</v>
      </c>
    </row>
    <row r="58" ht="12">
      <c r="B58" s="4" t="s">
        <v>84</v>
      </c>
    </row>
    <row r="59" spans="2:6" ht="12">
      <c r="B59" s="4" t="s">
        <v>85</v>
      </c>
      <c r="F59" s="4" t="s">
        <v>86</v>
      </c>
    </row>
    <row r="62" spans="2:6" ht="12">
      <c r="B62" s="4" t="s">
        <v>75</v>
      </c>
      <c r="F62" s="4" t="s">
        <v>39</v>
      </c>
    </row>
    <row r="63" ht="12">
      <c r="D63" s="20"/>
    </row>
    <row r="65" ht="12">
      <c r="B65" s="4" t="s">
        <v>76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60" workbookViewId="0" topLeftCell="A31">
      <selection activeCell="B52" sqref="B52"/>
    </sheetView>
  </sheetViews>
  <sheetFormatPr defaultColWidth="9.140625" defaultRowHeight="12.75"/>
  <cols>
    <col min="1" max="1" width="9.140625" style="51" customWidth="1"/>
    <col min="2" max="2" width="65.7109375" style="51" customWidth="1"/>
    <col min="3" max="3" width="0.85546875" style="51" customWidth="1"/>
    <col min="4" max="4" width="15.00390625" style="51" customWidth="1"/>
    <col min="5" max="5" width="1.8515625" style="80" customWidth="1"/>
    <col min="6" max="6" width="17.421875" style="51" customWidth="1"/>
    <col min="7" max="16384" width="9.140625" style="51" customWidth="1"/>
  </cols>
  <sheetData>
    <row r="1" spans="1:7" ht="13.5" thickBot="1">
      <c r="A1" s="1" t="s">
        <v>80</v>
      </c>
      <c r="B1" s="48"/>
      <c r="C1" s="48"/>
      <c r="D1" s="48"/>
      <c r="E1" s="48"/>
      <c r="F1" s="49"/>
      <c r="G1" s="50"/>
    </row>
    <row r="3" spans="4:6" ht="12.75">
      <c r="D3" s="52" t="s">
        <v>79</v>
      </c>
      <c r="E3" s="51"/>
      <c r="F3" s="53" t="s">
        <v>78</v>
      </c>
    </row>
    <row r="4" spans="2:6" ht="12.75">
      <c r="B4" s="54"/>
      <c r="C4" s="54"/>
      <c r="D4" s="55" t="s">
        <v>81</v>
      </c>
      <c r="E4" s="51"/>
      <c r="F4" s="55" t="s">
        <v>82</v>
      </c>
    </row>
    <row r="5" spans="2:6" ht="13.5" thickBot="1">
      <c r="B5" s="56"/>
      <c r="C5" s="57"/>
      <c r="D5" s="58" t="s">
        <v>0</v>
      </c>
      <c r="E5" s="59"/>
      <c r="F5" s="58" t="s">
        <v>0</v>
      </c>
    </row>
    <row r="6" spans="2:6" ht="12.75">
      <c r="B6" s="60"/>
      <c r="C6" s="60"/>
      <c r="D6" s="56"/>
      <c r="E6" s="56"/>
      <c r="F6" s="56"/>
    </row>
    <row r="7" spans="2:6" ht="12.75">
      <c r="B7" s="56" t="s">
        <v>40</v>
      </c>
      <c r="C7" s="61">
        <v>4</v>
      </c>
      <c r="D7" s="62">
        <v>179753.7</v>
      </c>
      <c r="E7" s="63"/>
      <c r="F7" s="62">
        <v>151558.9</v>
      </c>
    </row>
    <row r="8" spans="2:6" ht="12.75">
      <c r="B8" s="56" t="s">
        <v>41</v>
      </c>
      <c r="C8" s="61">
        <v>4</v>
      </c>
      <c r="D8" s="62">
        <v>-57446.3</v>
      </c>
      <c r="E8" s="63"/>
      <c r="F8" s="62">
        <v>-41199.6</v>
      </c>
    </row>
    <row r="9" spans="2:6" ht="12.75">
      <c r="B9" s="64" t="s">
        <v>42</v>
      </c>
      <c r="C9" s="64"/>
      <c r="D9" s="65">
        <f>D7+D8</f>
        <v>122307.40000000001</v>
      </c>
      <c r="E9" s="66"/>
      <c r="F9" s="65">
        <f>F7+F8</f>
        <v>110359.29999999999</v>
      </c>
    </row>
    <row r="10" spans="2:6" ht="12.75">
      <c r="B10" s="67"/>
      <c r="C10" s="67"/>
      <c r="D10" s="56"/>
      <c r="E10" s="56"/>
      <c r="F10" s="56"/>
    </row>
    <row r="11" spans="2:6" ht="12.75">
      <c r="B11" s="56" t="s">
        <v>43</v>
      </c>
      <c r="C11" s="61">
        <v>5</v>
      </c>
      <c r="D11" s="62">
        <v>54011.4</v>
      </c>
      <c r="E11" s="63"/>
      <c r="F11" s="62">
        <v>51586</v>
      </c>
    </row>
    <row r="12" spans="2:6" ht="12.75">
      <c r="B12" s="56" t="s">
        <v>44</v>
      </c>
      <c r="C12" s="61">
        <v>6</v>
      </c>
      <c r="D12" s="62">
        <v>-268.6</v>
      </c>
      <c r="E12" s="63"/>
      <c r="F12" s="62">
        <v>-95</v>
      </c>
    </row>
    <row r="13" spans="2:6" ht="12.75">
      <c r="B13" s="64" t="s">
        <v>45</v>
      </c>
      <c r="C13" s="64"/>
      <c r="D13" s="65">
        <f>D11+D12</f>
        <v>53742.8</v>
      </c>
      <c r="E13" s="66"/>
      <c r="F13" s="65">
        <f>F11+F12</f>
        <v>51491</v>
      </c>
    </row>
    <row r="14" spans="2:6" ht="12.75">
      <c r="B14" s="67"/>
      <c r="C14" s="67"/>
      <c r="D14" s="56"/>
      <c r="E14" s="56"/>
      <c r="F14" s="56"/>
    </row>
    <row r="15" spans="2:6" ht="25.5">
      <c r="B15" s="68" t="s">
        <v>46</v>
      </c>
      <c r="C15" s="61">
        <v>7</v>
      </c>
      <c r="D15" s="62">
        <v>0</v>
      </c>
      <c r="E15" s="63"/>
      <c r="F15" s="62">
        <v>0</v>
      </c>
    </row>
    <row r="16" spans="2:6" ht="51">
      <c r="B16" s="68" t="s">
        <v>47</v>
      </c>
      <c r="C16" s="61"/>
      <c r="D16" s="62">
        <v>607</v>
      </c>
      <c r="E16" s="63"/>
      <c r="F16" s="62">
        <v>1599.7</v>
      </c>
    </row>
    <row r="17" spans="2:6" ht="12.75">
      <c r="B17" s="67" t="s">
        <v>48</v>
      </c>
      <c r="D17" s="62">
        <v>29531.9</v>
      </c>
      <c r="E17" s="63"/>
      <c r="F17" s="62">
        <v>24611</v>
      </c>
    </row>
    <row r="18" spans="2:6" ht="25.5">
      <c r="B18" s="68" t="s">
        <v>49</v>
      </c>
      <c r="C18" s="61">
        <v>8</v>
      </c>
      <c r="D18" s="62"/>
      <c r="E18" s="63"/>
      <c r="F18" s="62"/>
    </row>
    <row r="19" spans="2:8" ht="12.75">
      <c r="B19" s="67" t="s">
        <v>50</v>
      </c>
      <c r="D19" s="62">
        <v>14207</v>
      </c>
      <c r="E19" s="63"/>
      <c r="F19" s="62">
        <v>8382</v>
      </c>
      <c r="G19" s="69"/>
      <c r="H19" s="69"/>
    </row>
    <row r="20" spans="2:8" ht="12.75">
      <c r="B20" s="64" t="s">
        <v>51</v>
      </c>
      <c r="C20" s="64"/>
      <c r="D20" s="66">
        <f>SUM(D9,D13,D15:D19)</f>
        <v>220396.1</v>
      </c>
      <c r="E20" s="66"/>
      <c r="F20" s="66">
        <f>SUM(F9,F13,F15:F19)</f>
        <v>196443</v>
      </c>
      <c r="G20" s="69"/>
      <c r="H20" s="69"/>
    </row>
    <row r="21" spans="2:6" ht="12.75">
      <c r="B21" s="67"/>
      <c r="C21" s="67"/>
      <c r="D21" s="56"/>
      <c r="E21" s="56"/>
      <c r="F21" s="56"/>
    </row>
    <row r="22" spans="2:6" ht="17.25" customHeight="1">
      <c r="B22" s="70" t="s">
        <v>52</v>
      </c>
      <c r="C22" s="61">
        <v>9</v>
      </c>
      <c r="D22" s="62">
        <v>7115.3</v>
      </c>
      <c r="E22" s="63"/>
      <c r="F22" s="62">
        <v>-19979</v>
      </c>
    </row>
    <row r="23" spans="2:6" ht="17.25" customHeight="1">
      <c r="B23" s="70" t="s">
        <v>53</v>
      </c>
      <c r="C23" s="61">
        <v>10</v>
      </c>
      <c r="D23" s="62">
        <v>-99985.6</v>
      </c>
      <c r="E23" s="63"/>
      <c r="F23" s="62">
        <v>-78510.6</v>
      </c>
    </row>
    <row r="24" spans="2:6" ht="12.75">
      <c r="B24" s="71" t="s">
        <v>54</v>
      </c>
      <c r="C24" s="61">
        <v>11</v>
      </c>
      <c r="D24" s="62">
        <v>-75352.5</v>
      </c>
      <c r="E24" s="63"/>
      <c r="F24" s="62">
        <v>-65242.2</v>
      </c>
    </row>
    <row r="25" spans="2:6" ht="12.75">
      <c r="B25" s="72" t="s">
        <v>55</v>
      </c>
      <c r="C25" s="72"/>
      <c r="D25" s="66">
        <f>SUM(D20:D24)</f>
        <v>52173.29999999999</v>
      </c>
      <c r="E25" s="66"/>
      <c r="F25" s="66">
        <f>SUM(F20:F24)</f>
        <v>32711.199999999997</v>
      </c>
    </row>
    <row r="26" spans="2:6" ht="12.75">
      <c r="B26" s="60"/>
      <c r="C26" s="60"/>
      <c r="D26" s="56"/>
      <c r="E26" s="56"/>
      <c r="F26" s="56"/>
    </row>
    <row r="27" spans="2:6" ht="12.75">
      <c r="B27" s="60" t="s">
        <v>56</v>
      </c>
      <c r="C27" s="61">
        <v>12</v>
      </c>
      <c r="D27" s="62">
        <v>-4144</v>
      </c>
      <c r="E27" s="63"/>
      <c r="F27" s="62">
        <v>-6064</v>
      </c>
    </row>
    <row r="28" spans="2:7" ht="13.5" thickBot="1">
      <c r="B28" s="72" t="s">
        <v>57</v>
      </c>
      <c r="C28" s="72"/>
      <c r="D28" s="73">
        <f>SUM(D25:D27)</f>
        <v>48029.29999999999</v>
      </c>
      <c r="E28" s="66"/>
      <c r="F28" s="73">
        <f>SUM(F25:F27)</f>
        <v>26647.199999999997</v>
      </c>
      <c r="G28" s="74"/>
    </row>
    <row r="29" spans="2:6" ht="13.5" thickTop="1">
      <c r="B29" s="75"/>
      <c r="C29" s="76"/>
      <c r="D29" s="77"/>
      <c r="E29" s="78"/>
      <c r="F29" s="77"/>
    </row>
    <row r="30" ht="12.75">
      <c r="B30" s="79" t="s">
        <v>58</v>
      </c>
    </row>
    <row r="31" ht="12.75">
      <c r="B31" s="51" t="s">
        <v>59</v>
      </c>
    </row>
    <row r="32" spans="2:6" ht="12.75">
      <c r="B32" s="81" t="s">
        <v>60</v>
      </c>
      <c r="D32" s="62">
        <v>0</v>
      </c>
      <c r="E32" s="63"/>
      <c r="F32" s="62">
        <v>0</v>
      </c>
    </row>
    <row r="33" spans="2:6" ht="25.5">
      <c r="B33" s="82" t="s">
        <v>61</v>
      </c>
      <c r="D33" s="62">
        <v>0</v>
      </c>
      <c r="E33" s="63"/>
      <c r="F33" s="62">
        <v>0</v>
      </c>
    </row>
    <row r="34" spans="2:6" ht="12.75">
      <c r="B34" s="83" t="s">
        <v>62</v>
      </c>
      <c r="D34" s="62"/>
      <c r="E34" s="63"/>
      <c r="F34" s="62"/>
    </row>
    <row r="35" spans="2:6" ht="12.75">
      <c r="B35" s="79" t="s">
        <v>63</v>
      </c>
      <c r="D35" s="84">
        <f>SUM(D32:D34)</f>
        <v>0</v>
      </c>
      <c r="E35" s="85"/>
      <c r="F35" s="84">
        <f>SUM(F32:F34)</f>
        <v>0</v>
      </c>
    </row>
    <row r="36" spans="2:8" ht="13.5" thickBot="1">
      <c r="B36" s="79" t="s">
        <v>64</v>
      </c>
      <c r="D36" s="86">
        <f>D35+D28</f>
        <v>48029.29999999999</v>
      </c>
      <c r="E36" s="87"/>
      <c r="F36" s="86">
        <f>F35+F28</f>
        <v>26647.199999999997</v>
      </c>
      <c r="H36" s="74"/>
    </row>
    <row r="37" spans="4:6" ht="13.5" thickTop="1">
      <c r="D37" s="74"/>
      <c r="E37" s="88"/>
      <c r="F37" s="74"/>
    </row>
    <row r="39" ht="12.75">
      <c r="B39" s="79" t="s">
        <v>65</v>
      </c>
    </row>
    <row r="40" spans="2:6" ht="12.75">
      <c r="B40" s="81" t="s">
        <v>66</v>
      </c>
      <c r="D40" s="74">
        <v>0</v>
      </c>
      <c r="E40" s="88"/>
      <c r="F40" s="74">
        <v>0</v>
      </c>
    </row>
    <row r="41" spans="2:6" ht="12.75">
      <c r="B41" s="81" t="s">
        <v>67</v>
      </c>
      <c r="D41" s="74">
        <v>0</v>
      </c>
      <c r="E41" s="88"/>
      <c r="F41" s="74">
        <v>0</v>
      </c>
    </row>
    <row r="42" spans="2:6" ht="12.75">
      <c r="B42" s="79" t="s">
        <v>57</v>
      </c>
      <c r="D42" s="89">
        <f>D28</f>
        <v>48029.29999999999</v>
      </c>
      <c r="E42" s="87"/>
      <c r="F42" s="89">
        <f>F28</f>
        <v>26647.199999999997</v>
      </c>
    </row>
    <row r="43" spans="2:6" ht="12.75">
      <c r="B43" s="79" t="s">
        <v>68</v>
      </c>
      <c r="D43" s="74">
        <f>D28-D42</f>
        <v>0</v>
      </c>
      <c r="E43" s="88"/>
      <c r="F43" s="74">
        <f>F28-F42</f>
        <v>0</v>
      </c>
    </row>
    <row r="44" spans="2:6" ht="12.75">
      <c r="B44" s="81" t="s">
        <v>66</v>
      </c>
      <c r="D44" s="74">
        <v>0</v>
      </c>
      <c r="E44" s="88"/>
      <c r="F44" s="74">
        <v>0</v>
      </c>
    </row>
    <row r="45" spans="2:6" ht="12.75">
      <c r="B45" s="81" t="s">
        <v>67</v>
      </c>
      <c r="D45" s="74">
        <v>0</v>
      </c>
      <c r="E45" s="88"/>
      <c r="F45" s="74">
        <v>0</v>
      </c>
    </row>
    <row r="46" spans="2:6" ht="12.75">
      <c r="B46" s="79" t="s">
        <v>64</v>
      </c>
      <c r="D46" s="89">
        <f>D36</f>
        <v>48029.29999999999</v>
      </c>
      <c r="E46" s="87"/>
      <c r="F46" s="89">
        <f>F36</f>
        <v>26647.199999999997</v>
      </c>
    </row>
    <row r="47" spans="2:6" ht="12.75">
      <c r="B47" s="79"/>
      <c r="D47" s="87"/>
      <c r="E47" s="87"/>
      <c r="F47" s="87"/>
    </row>
    <row r="48" spans="2:6" ht="12.75">
      <c r="B48" s="75"/>
      <c r="D48" s="90">
        <f>D36-D46</f>
        <v>0</v>
      </c>
      <c r="E48" s="91"/>
      <c r="F48" s="90">
        <f>F36-F46</f>
        <v>0</v>
      </c>
    </row>
    <row r="50" spans="2:5" ht="12.75">
      <c r="B50" s="51" t="s">
        <v>84</v>
      </c>
      <c r="D50" s="69"/>
      <c r="E50" s="51"/>
    </row>
    <row r="51" spans="2:6" ht="12.75">
      <c r="B51" s="51" t="s">
        <v>85</v>
      </c>
      <c r="D51" s="69"/>
      <c r="E51" s="51"/>
      <c r="F51" s="51" t="s">
        <v>86</v>
      </c>
    </row>
    <row r="54" spans="2:6" ht="12.75">
      <c r="B54" s="51" t="s">
        <v>75</v>
      </c>
      <c r="F54" s="51" t="s">
        <v>39</v>
      </c>
    </row>
    <row r="59" ht="12.75">
      <c r="B59" s="51" t="s">
        <v>76</v>
      </c>
    </row>
  </sheetData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j_sultanalieva</cp:lastModifiedBy>
  <cp:lastPrinted>2012-05-07T03:59:55Z</cp:lastPrinted>
  <dcterms:created xsi:type="dcterms:W3CDTF">1996-10-08T23:32:33Z</dcterms:created>
  <dcterms:modified xsi:type="dcterms:W3CDTF">2012-05-07T03:59:58Z</dcterms:modified>
  <cp:category/>
  <cp:version/>
  <cp:contentType/>
  <cp:contentStatus/>
</cp:coreProperties>
</file>