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Фин отчетность  3 квартла\на сайт\"/>
    </mc:Choice>
  </mc:AlternateContent>
  <bookViews>
    <workbookView xWindow="0" yWindow="0" windowWidth="20490" windowHeight="7755" firstSheet="3" activeTab="6"/>
  </bookViews>
  <sheets>
    <sheet name="офп" sheetId="3" r:id="rId1"/>
    <sheet name="осп" sheetId="5" r:id="rId2"/>
    <sheet name="ОДДС" sheetId="6" r:id="rId3"/>
    <sheet name="капитал" sheetId="7" r:id="rId4"/>
    <sheet name="Примечание" sheetId="8" r:id="rId5"/>
    <sheet name="Приложение 2" sheetId="9" r:id="rId6"/>
    <sheet name="Экономические нормативы" sheetId="10" r:id="rId7"/>
  </sheets>
  <definedNames>
    <definedName name="_xlnm.Print_Area" localSheetId="1">осп!$A$1:$C$39</definedName>
  </definedNames>
  <calcPr calcId="152511" concurrentCalc="0"/>
</workbook>
</file>

<file path=xl/calcChain.xml><?xml version="1.0" encoding="utf-8"?>
<calcChain xmlns="http://schemas.openxmlformats.org/spreadsheetml/2006/main">
  <c r="C20" i="7" l="1"/>
  <c r="E19" i="7"/>
  <c r="E18" i="7"/>
  <c r="E17" i="7"/>
  <c r="E16" i="7"/>
  <c r="C14" i="7"/>
  <c r="E13" i="7"/>
  <c r="E12" i="7"/>
  <c r="E11" i="7"/>
  <c r="E10" i="7"/>
  <c r="E9" i="7"/>
  <c r="C15" i="7"/>
  <c r="C31" i="5"/>
  <c r="C19" i="5"/>
  <c r="B19" i="5"/>
  <c r="D20" i="7"/>
  <c r="B20" i="7"/>
  <c r="E20" i="7"/>
  <c r="E15" i="7"/>
  <c r="D14" i="7"/>
  <c r="B14" i="7"/>
  <c r="C39" i="6"/>
  <c r="B39" i="6"/>
  <c r="C34" i="6"/>
  <c r="B34" i="6"/>
  <c r="C15" i="6"/>
  <c r="C26" i="6"/>
  <c r="C28" i="6"/>
  <c r="B15" i="6"/>
  <c r="B26" i="6"/>
  <c r="B28" i="6"/>
  <c r="E14" i="7"/>
  <c r="B41" i="6"/>
  <c r="B43" i="6"/>
  <c r="C41" i="6"/>
  <c r="C43" i="6"/>
  <c r="D19" i="3"/>
  <c r="C45" i="3"/>
  <c r="D16" i="3"/>
  <c r="D11" i="3"/>
  <c r="D20" i="3"/>
  <c r="D26" i="3"/>
  <c r="C38" i="3"/>
  <c r="C19" i="3"/>
  <c r="C16" i="3"/>
  <c r="C11" i="3"/>
  <c r="C47" i="3"/>
  <c r="C20" i="3"/>
  <c r="C26" i="3"/>
  <c r="C17" i="5"/>
  <c r="B17" i="5"/>
  <c r="C9" i="5"/>
  <c r="C11" i="5"/>
  <c r="B9" i="5"/>
  <c r="B11" i="5"/>
  <c r="C21" i="5"/>
  <c r="C25" i="5"/>
  <c r="C28" i="5"/>
  <c r="C30" i="5"/>
  <c r="B21" i="5"/>
  <c r="B25" i="5"/>
  <c r="B28" i="5"/>
  <c r="B30" i="5"/>
  <c r="B31" i="5"/>
  <c r="D45" i="3"/>
  <c r="D38" i="3"/>
  <c r="D47" i="3"/>
  <c r="B45" i="3"/>
  <c r="B19" i="3"/>
  <c r="B16" i="3"/>
  <c r="B38" i="3"/>
  <c r="B47" i="3"/>
  <c r="B11" i="3"/>
  <c r="B20" i="3"/>
  <c r="B26" i="3"/>
</calcChain>
</file>

<file path=xl/sharedStrings.xml><?xml version="1.0" encoding="utf-8"?>
<sst xmlns="http://schemas.openxmlformats.org/spreadsheetml/2006/main" count="255" uniqueCount="219">
  <si>
    <t>АКТИВЫ</t>
  </si>
  <si>
    <t>Основные средства и нематериальные активы</t>
  </si>
  <si>
    <t>Прочие активы</t>
  </si>
  <si>
    <t>ОБЯЗАТЕЛЬСТВА</t>
  </si>
  <si>
    <t>Прочие обязательства</t>
  </si>
  <si>
    <t>Дженбаева Э.Т.</t>
  </si>
  <si>
    <t>Процентные доходы</t>
  </si>
  <si>
    <t>Процентные расходы</t>
  </si>
  <si>
    <t>Операционные доходы</t>
  </si>
  <si>
    <t>Главный бухгалтер</t>
  </si>
  <si>
    <t xml:space="preserve"> ОАО "Коммерческий банк КЫРГЫЗСТАН"</t>
  </si>
  <si>
    <t>Прибыль до налогообложения</t>
  </si>
  <si>
    <t xml:space="preserve">Главный  бухгалтер </t>
  </si>
  <si>
    <t>Председатель Правления</t>
  </si>
  <si>
    <t xml:space="preserve">Нераспределенная прибыль </t>
  </si>
  <si>
    <t>Отложенные налоговые обязательства</t>
  </si>
  <si>
    <t>КАПИТАЛ</t>
  </si>
  <si>
    <t>Уставный капитал</t>
  </si>
  <si>
    <t>Прочие заемные средства</t>
  </si>
  <si>
    <t>Всего чистые кредиты</t>
  </si>
  <si>
    <t>Доходы по услугам и комиссии</t>
  </si>
  <si>
    <t>Расходы по услугам и комиссии</t>
  </si>
  <si>
    <t>Прочие доходы</t>
  </si>
  <si>
    <t>Операционные расходы</t>
  </si>
  <si>
    <t>Расходы по налогу на прибыль</t>
  </si>
  <si>
    <t>Чистая прибыль</t>
  </si>
  <si>
    <t>Итого совокупный доход</t>
  </si>
  <si>
    <t>За минусом резерва под обесценение</t>
  </si>
  <si>
    <t>Корреспонденский счет в НБКР</t>
  </si>
  <si>
    <t>Счета "ностро" в коммерческих банках</t>
  </si>
  <si>
    <t>Денежные и приравненные к ним средства</t>
  </si>
  <si>
    <t>Инвестиции, удерживаемые до погашения</t>
  </si>
  <si>
    <t>Итого капитал</t>
  </si>
  <si>
    <t>Итого обязательства</t>
  </si>
  <si>
    <t>Итого активы</t>
  </si>
  <si>
    <t>ОБЯЗАТЕЛЬСТВА И КАПИТАЛ</t>
  </si>
  <si>
    <t>- обремененные залогом по сделкам “РЕПО”</t>
  </si>
  <si>
    <t>Средства в банках и других финансово кредитных учереждениях</t>
  </si>
  <si>
    <t>Кредиты предоставленные банкам и другим финансово кредитным учереждениям</t>
  </si>
  <si>
    <t>Кредиты, предоставленные клиентам</t>
  </si>
  <si>
    <t>Чистая прибыль по операциям с иностранной валютой</t>
  </si>
  <si>
    <t>Отчетный период</t>
  </si>
  <si>
    <t>тыс.сом</t>
  </si>
  <si>
    <t>Предыдущий период</t>
  </si>
  <si>
    <t>Прибыль на одну акцию</t>
  </si>
  <si>
    <t>Формирование резервов под обесценение по активам, по которым начисляются проценты</t>
  </si>
  <si>
    <t>Операционная прибыль</t>
  </si>
  <si>
    <t>Формирование резервов под обесценение по прочим операциям</t>
  </si>
  <si>
    <t>Средства клиентов</t>
  </si>
  <si>
    <t>Финансовые обязательства, оцениваемые по справедливой стоимости через прибыль или убыток</t>
  </si>
  <si>
    <t>Обязательство по текущему налогу на прибыль</t>
  </si>
  <si>
    <t>Чистый процентный доход до формирования резервов от обесценения по активам, по которым начисляются проценты</t>
  </si>
  <si>
    <t>Финансовые активы, оцениваемые по справедливой стоимости через прибыль или убыток</t>
  </si>
  <si>
    <t xml:space="preserve">          Илебаев Н.Э.</t>
  </si>
  <si>
    <t xml:space="preserve">         Илебаев Н.Э.</t>
  </si>
  <si>
    <t>Декабрь 2017 г.</t>
  </si>
  <si>
    <t>Итого кредиты банками и другим ФКУ</t>
  </si>
  <si>
    <t>ИТОГО ОБЯЗАТЕЛЬСТВА И КАПИТАЛ</t>
  </si>
  <si>
    <t>ЧИСТЫЙ ПРОЦЕНТНЫЙ ДОХОД</t>
  </si>
  <si>
    <t>ЧИСТЫЕ НЕПРОЦЕНТНЫЕ ДОХОДЫ</t>
  </si>
  <si>
    <t>Всего активы денежного рынка</t>
  </si>
  <si>
    <t xml:space="preserve">Итого кредиты клиентам </t>
  </si>
  <si>
    <t xml:space="preserve">Счета и депозиты банков и прочих финансовых учреждений </t>
  </si>
  <si>
    <t>ОАО " Коммерческий банк КЫРГЫЗСТАН"</t>
  </si>
  <si>
    <t>(в тысячах Кыргызских сом)</t>
  </si>
  <si>
    <t>ДВИЖЕНИЕ ДЕНЕЖНЫХ СРЕДСТВ ОТ           ОПЕРАЦИОННОЙ ДЕЯТЕЛЬНОСТИ:</t>
  </si>
  <si>
    <t>Проценты полученные</t>
  </si>
  <si>
    <t>Проценты уплаченные</t>
  </si>
  <si>
    <t>Доходы по услугам и комиссии полученные</t>
  </si>
  <si>
    <t>Расходы по услугам и комиссии уплаченные</t>
  </si>
  <si>
    <t>Поступления от операции с иностранной валютой</t>
  </si>
  <si>
    <t xml:space="preserve">Прочие доходы полученные </t>
  </si>
  <si>
    <t>Операционные расходы уплаченные</t>
  </si>
  <si>
    <t>Движение денежных средств от операционной деятельности до изменений в чистых операционных активах</t>
  </si>
  <si>
    <t>(Увеличение)/ уменьшение операционных активов:</t>
  </si>
  <si>
    <t>Средства в финансовых учреждениях</t>
  </si>
  <si>
    <t>Ссуды, предоставленные клиентам</t>
  </si>
  <si>
    <t>Увеличение/ (уменьшение) операционных пассивах:</t>
  </si>
  <si>
    <t>Чистый (отток)/приток денежных средств от операционной деятельности до уплаты налога на прибыль</t>
  </si>
  <si>
    <t>Налог на прибыль уплаченный</t>
  </si>
  <si>
    <t>Чистый (отток)/приток денежных средств от операционной деятельности</t>
  </si>
  <si>
    <t>ДВИЖЕНИЕ ДЕНЕЖНЫХ СРЕДСТВ ОТ ИНВЕСТИЦИОННОЙ ДЕЯТЕЛЬНОСТИ:</t>
  </si>
  <si>
    <t>Приобретение основных средств</t>
  </si>
  <si>
    <t>Поступление от продажи основных средств</t>
  </si>
  <si>
    <t>Приобретение инвестиций, удерживаемых до погашения</t>
  </si>
  <si>
    <t>Поступления от погашения инвестиций, удерживаемых до погашения</t>
  </si>
  <si>
    <t>Чистый отток денежных средств от инвестиционной деятельности</t>
  </si>
  <si>
    <t>ДВИЖЕНИЕ ДЕНЕЖНЫХ СРЕДСТВ ОТ ФИНАНСОВОЙ ДЕЯТЕЛЬНОСТИ</t>
  </si>
  <si>
    <t>Поступления прочих заемных средств</t>
  </si>
  <si>
    <t>Погашение прочих заемных средств</t>
  </si>
  <si>
    <t>Дивиденды выплаченные</t>
  </si>
  <si>
    <t>Чистый приток/(отток) денежных средств от финансовой деятельности</t>
  </si>
  <si>
    <t>Влияние изменений обменных курсов на  денежные средства и их эквиваленты</t>
  </si>
  <si>
    <t>Чистое изменение в денежных средствах и их эквивалентах</t>
  </si>
  <si>
    <t>Денежные средства и их эквиваленты, на начало года</t>
  </si>
  <si>
    <t>Денежные средства и их эквиваленты, на конец года</t>
  </si>
  <si>
    <t>Илебаев Н.Э.</t>
  </si>
  <si>
    <t xml:space="preserve">Уставный капитал           </t>
  </si>
  <si>
    <t xml:space="preserve">Нераспределенная прибыль          </t>
  </si>
  <si>
    <t xml:space="preserve">Итого капитал                </t>
  </si>
  <si>
    <t>На 31 декабря 2016 года</t>
  </si>
  <si>
    <t>Выпуск обыкновенных акций</t>
  </si>
  <si>
    <t xml:space="preserve">Итого совокупный доход за период </t>
  </si>
  <si>
    <t>Дивиденды объявленные</t>
  </si>
  <si>
    <t>Перевод нераспределенной прибыли в уставный капитал и дополнительно оплаченный капитал</t>
  </si>
  <si>
    <t>На 31 декабря 2017 года</t>
  </si>
  <si>
    <t>Примечания к финансовой отчетности</t>
  </si>
  <si>
    <t>Полное наименование банка: Открытое Акционерное Общество «Коммерческий банк КЫРГЫЗСТАН»</t>
  </si>
  <si>
    <t>Сокращенное наименование: ОАО «Коммерческий банк КЫРГЫЗСТАН»</t>
  </si>
  <si>
    <t>Регистрационный номер банка: 3903 – 3301 - ОАО</t>
  </si>
  <si>
    <t>Почтовый адрес: 720033, Кыргызская Республика, г. Бишкек, ул. Тоголок Молдо 54А</t>
  </si>
  <si>
    <t>1. В течение отчетного квартала ценные бумаги Банком не выпускались;</t>
  </si>
  <si>
    <t>2. Список всех крупных акционеров и акционеров, держателей контрольного пакета акций и их доли в количестве акций по формам, указана в приложении 2 к финансовой отчетности;</t>
  </si>
  <si>
    <t>3. Информации о существенных фактах, затрагивающих финансово-хозяйственную деятельность банка, имевших место в отчетном квартале – не было;</t>
  </si>
  <si>
    <t>21. Сведения о структуре банковской группы – отсутствует.</t>
  </si>
  <si>
    <t xml:space="preserve">         </t>
  </si>
  <si>
    <t xml:space="preserve">  </t>
  </si>
  <si>
    <t>Председатель Правления                                                                                                                                                                Илебаев Н.Э.</t>
  </si>
  <si>
    <t xml:space="preserve">           </t>
  </si>
  <si>
    <t>Главный бухгалтер                                                                                                                                                                           Дженбаева Э.Т.</t>
  </si>
  <si>
    <t>Приложение 2</t>
  </si>
  <si>
    <t>к Положению о требованиях</t>
  </si>
  <si>
    <t>к формированию финансовой</t>
  </si>
  <si>
    <t xml:space="preserve">отчетности коммерческих банков    </t>
  </si>
  <si>
    <t>Кыргызской Республики</t>
  </si>
  <si>
    <t>СПИСОК</t>
  </si>
  <si>
    <t>лиц, оказывающих существенное (прямое или</t>
  </si>
  <si>
    <t>косвенное) влияние на решения, принимаемые</t>
  </si>
  <si>
    <t>органами управления банка</t>
  </si>
  <si>
    <t>Полное наименование: Открытое Акционерное Общество «Коммерческий банк КЫРГЫЗСТАН»</t>
  </si>
  <si>
    <t>Регистрационный номер банка: 3903–3301-ОАО</t>
  </si>
  <si>
    <t>Почтовый адрес банка: 720033, г. Бишкек, ул. Тоголок Молдо 54а</t>
  </si>
  <si>
    <t>Акционеры (участники) банка, владеющие 5 и более процентами (%) акций</t>
  </si>
  <si>
    <t>Лица, оказывающие косвенное (через третьи лица) существенное влияние на решения, принимаемые органами управления банка</t>
  </si>
  <si>
    <t>Взаимосвязи между акционерами (участниками) банка и лицами, оказывающими косвенное (через третьи лица) существенное влияние на решения, принимаемые органами управления банка</t>
  </si>
  <si>
    <t>№ п/п</t>
  </si>
  <si>
    <t>Полное и сокращенное</t>
  </si>
  <si>
    <t>фирменное наименование</t>
  </si>
  <si>
    <t>юридического лица с указанием</t>
  </si>
  <si>
    <t>юридического и фактического адресов/ФИО физического лица с указанием гражданства</t>
  </si>
  <si>
    <t>Принадлежащие акционеру (участнику)</t>
  </si>
  <si>
    <t>акции (доли) банка (процент голосов к общему количеству голосующих акций (долей) банка</t>
  </si>
  <si>
    <t>1.</t>
  </si>
  <si>
    <t>Бабанова Ая Токтогуловна гражданка Кыргызстана</t>
  </si>
  <si>
    <t>-</t>
  </si>
  <si>
    <t xml:space="preserve">Председатель Правления </t>
  </si>
  <si>
    <t xml:space="preserve">                                                          Илебаев Н.Э.</t>
  </si>
  <si>
    <t xml:space="preserve">Главный бухгалтер </t>
  </si>
  <si>
    <t xml:space="preserve">                                                      Дженбаева Э.Т.</t>
  </si>
  <si>
    <t>Отчет о финансовом положении на 30 сентября 2018 года (включительно)</t>
  </si>
  <si>
    <t>Сентябрь 2018 г.</t>
  </si>
  <si>
    <t>Сентябрь 2017 г.</t>
  </si>
  <si>
    <t>Дополнительно оплаченный капитал</t>
  </si>
  <si>
    <t>Отчет о прибылях или убытках и прочем совокупном доходе на 30 сентября 2018 года (включительно)</t>
  </si>
  <si>
    <t>Отчет о движении денежных средств на 30 сентября 2018 год (включительно).</t>
  </si>
  <si>
    <t>Отчетный                      период                                  III - квартал  2018г.</t>
  </si>
  <si>
    <t>Предыдущий период                                  III - квартал  2017г.</t>
  </si>
  <si>
    <t>Отчет об изменениях в капитале на 30 сентября 2018 год (включительно)</t>
  </si>
  <si>
    <t xml:space="preserve">Дополнительно оплаченный     капитал   </t>
  </si>
  <si>
    <t>На 30 сентября 2017 года</t>
  </si>
  <si>
    <t>На 30 сентября 2018 года</t>
  </si>
  <si>
    <t>Существенные факты, затрагивающие финансово-хозяйственную деятельность и подлежащие обязательному раскрытию по состоянию на 01 октября 2018 года.</t>
  </si>
  <si>
    <t xml:space="preserve">4. Изменений в списке лиц, входящих в органы управления банка не было;    </t>
  </si>
  <si>
    <t xml:space="preserve">       06 июля 2018 года состоялось годовое общее собрание акционеров Банка, форма проведения – очная, кворум собрания – 98,4994%, по результатам голосования годового общего собрания акционеров были приняты следующие решения:</t>
  </si>
  <si>
    <t xml:space="preserve">2.Отменить решение протокола №1 годового общего собрания акционеров ОАО «Коммерческий банк КЫРГЫЗСТАН» от 30 марта 2018 года по девятому вопросу повестки дня: «Утверждение размера, порядка и формы выплаты дивидендов за 2017 год.  </t>
  </si>
  <si>
    <r>
      <rPr>
        <sz val="11"/>
        <rFont val="Arial"/>
        <family val="2"/>
        <charset val="204"/>
      </rPr>
      <t xml:space="preserve">1. </t>
    </r>
    <r>
      <rPr>
        <sz val="12"/>
        <rFont val="Times New Roman"/>
        <family val="1"/>
        <charset val="204"/>
      </rPr>
      <t>Утвердить счетную комиссию в составе 3(трех) человек.</t>
    </r>
  </si>
  <si>
    <t>3.Утвердить размер, порядка и формы выплаты дивидендов за 2017 год</t>
  </si>
  <si>
    <t>Информация о дивидендах</t>
  </si>
  <si>
    <t>Размер дивиденда на каждую простую акцию – 0,778207046 сомов.</t>
  </si>
  <si>
    <t>Дата и время списка акционеров, имеющих право на получение дивидендов – 06 июня 2018 года.</t>
  </si>
  <si>
    <t>День выплаты дивидендов – следующий рабочий день после даты государственной регистрации выпуска акций ОАО «Коммерческий банк КЫРГЫЗСТАН».</t>
  </si>
  <si>
    <t>Срок размещения выпускаемых акций – до 06 октября 2018 года.</t>
  </si>
  <si>
    <t>Форма выплаты дивидендов за 2017 год в размере 100% от чистой прибыли ОАО «Коммерческий банк КЫРГЫЗСТАН» среди акционеров, пропорционально количеству принадлежащих им на праве собственности акций, согласно списку акционеров, имеющих право на получение дивидендов ОАО «Коммерческий банк КЫРГЫЗСТАН» 06 июня 2018 года.</t>
  </si>
  <si>
    <t>Место выплаты дивидендов – Кыргызская Республика, г. Бишкек, ул. Тоголок Молдо, 54а.</t>
  </si>
  <si>
    <t>Государственной службой регулирования надзора за финансовым рынком при Правительстве Кыргызской Республики произведена государственная регистрация девятнадцатого выпуска акций ОАО «Коммерческий банк КЫРГЫЗСТАН»</t>
  </si>
  <si>
    <t>6. Изменения в размере участия лиц, входящих в выборные органы управления банка, в капитале банка, а также его дочерних и зависимых компаний – нет;</t>
  </si>
  <si>
    <t>7. Изменения в списке юридических лиц, в которых Банк владеет 20 и более процентами уставного капитала – нет;</t>
  </si>
  <si>
    <t>8. Изменения в списке владельцев 5 и более процентов акций (долей), а также об изменениях доли владельцев 5 и более процентов акций (долей) – нет;</t>
  </si>
  <si>
    <t>9. Появление в реестре банка, владеющего более чем 5 процентами его голосующих акций (долей, паев) – нет;</t>
  </si>
  <si>
    <t xml:space="preserve">10. Разовые сделки Банка, размер которых либо стоимость имущества, по которым составляют 10 и более процентов от активов Банка на дату сделки - не было; </t>
  </si>
  <si>
    <t xml:space="preserve">11. Фактов, повлекших разовое увеличение или уменьшение стоимости активов Банка более чем на 10 процентов – не было; </t>
  </si>
  <si>
    <t>12. Фактов, повлекших разовое увеличение чистой прибыли или чистых убытков Банка более чем на 10 процентов – не было;</t>
  </si>
  <si>
    <t>14. Начисленные и (или) выплачиваемые (выплаченные) доходы по ценным бумагам – не было;</t>
  </si>
  <si>
    <t>15. Решения общих собраний акционеров за отчетный квартал – не было;</t>
  </si>
  <si>
    <t>16. Погашение ценных бумаг банка – не было;</t>
  </si>
  <si>
    <t>17. Иные события (факты), предусмотренные нормативными правовыми актами уполномоченного государственного органа по регулированию рынка ценных бумаг – не было;</t>
  </si>
  <si>
    <t>18. Список лиц, оказывающих существенное (прямое или косвенное) влияние на решения, принимаемые органами управления Банка, указана в приложении 2 к финансовой отчетности;</t>
  </si>
  <si>
    <t>19. Список лиц, оказывающих существенное (прямое или косвенное) влияние на решение, принимаемые органами управления головной компании банковской группы – Банк не имеет;</t>
  </si>
  <si>
    <t>20. Сведения о дочерних компаниях, их акционерах и лицах, оказывающих существенное (прямое или косвенное) влияние на решения, принимаемые органами управления дочерних компаний банковской группы – Банк не имеет;</t>
  </si>
  <si>
    <t>21. Сведения о зависимых компаниях, их акционерах и лицах, оказывающих существенное (прямое или косвенное) влияние на решения, принимаемые органами управления зависимых компаний банковской группы – Банк не имеет;</t>
  </si>
  <si>
    <t>По состоянию на 01.10.2018 года.</t>
  </si>
  <si>
    <t>5. В части состава Правления Банка изменений не было;</t>
  </si>
  <si>
    <t>13.Реорганизация банка, его дочерних и зависимых обществ – не было;</t>
  </si>
  <si>
    <t xml:space="preserve">  СВЕДЕНИЯ </t>
  </si>
  <si>
    <t>о соблюдении экономических нормативов</t>
  </si>
  <si>
    <t>за третий квартал 2018г.</t>
  </si>
  <si>
    <t>по состоянию на 01 октября 2018г.</t>
  </si>
  <si>
    <t>ОАО "Коммерческий банк КЫРГЫЗСТАН"</t>
  </si>
  <si>
    <t>Наименование экономических нормативов и подержке дополнительного запаса капитала банка                            (показатель "буфер капитала")</t>
  </si>
  <si>
    <t>Установленное значеине норматива</t>
  </si>
  <si>
    <t>Фактическое значение норматива</t>
  </si>
  <si>
    <t>Максимальный размер риска на одного заемщика, не связанного с банком  (К1.1)</t>
  </si>
  <si>
    <t>не более 20%</t>
  </si>
  <si>
    <t>Максимальный размер риска на одного заемщика, связанного с банком  (К1.2)</t>
  </si>
  <si>
    <t>не более 15%</t>
  </si>
  <si>
    <t>Максимальный размер риска по межбанковским размещениям в банк, не связанный с банком  (К1.3)</t>
  </si>
  <si>
    <t>не более 30%</t>
  </si>
  <si>
    <t>Максимальный размер риска по межбанковским размещениям в банк, являющийся аффилированным лицом банка (К1.4)</t>
  </si>
  <si>
    <t>Коэффициент адекватности суммарного капитала  (К2.1)</t>
  </si>
  <si>
    <t>не менее 12%</t>
  </si>
  <si>
    <t>Коэффициент адекватности капитала Первого уровня  (К2.2)</t>
  </si>
  <si>
    <t>не менее 6%</t>
  </si>
  <si>
    <t>Левераж (К2.3)</t>
  </si>
  <si>
    <t>не менее 8%</t>
  </si>
  <si>
    <t>Норматив ликвидности банка (К3.1)</t>
  </si>
  <si>
    <t>не менее 45%</t>
  </si>
  <si>
    <t>Количество дней нарушений по суммарной величине длинных открытых валютных позиций (К4.2)</t>
  </si>
  <si>
    <t>Количество дней нарушений по суммарной величине коротких открытых валютных позиций (К4.3)</t>
  </si>
  <si>
    <t>Дополнительный запас капитала банка                                   (показатель "буфер капитала)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</si>
</sst>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_(* #,##0.00_);_(* \(#,##0.00\);_(* &quot;-&quot;??_);_(@_)"/>
    <numFmt numFmtId="165" formatCode="_(* #,##0_);_(* \(#,##0\);_(* &quot;-&quot;??_);_(@_)"/>
    <numFmt numFmtId="166" formatCode="_ * #,##0.00_ ;_ * \-#,##0.00_ ;_ * &quot;-&quot;??_ ;_ @_ "/>
    <numFmt numFmtId="167" formatCode="#,##0.000000"/>
    <numFmt numFmtId="168" formatCode="mmmm\ yyyy"/>
    <numFmt numFmtId="169" formatCode="0.0%"/>
  </numFmts>
  <fonts count="29" x14ac:knownFonts="1">
    <font>
      <sz val="10"/>
      <name val="Arial"/>
    </font>
    <font>
      <sz val="10"/>
      <name val="Arial"/>
      <family val="2"/>
      <charset val="204"/>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1"/>
      <color indexed="8"/>
      <name val="Arial"/>
      <family val="2"/>
      <charset val="204"/>
    </font>
    <font>
      <sz val="11"/>
      <color indexed="8"/>
      <name val="Arial"/>
      <family val="2"/>
      <charset val="204"/>
    </font>
    <font>
      <sz val="11"/>
      <name val="Arial"/>
      <family val="2"/>
      <charset val="204"/>
    </font>
    <font>
      <b/>
      <sz val="11"/>
      <name val="Arial"/>
      <family val="2"/>
      <charset val="204"/>
    </font>
    <font>
      <sz val="11"/>
      <color theme="1"/>
      <name val="Arial"/>
      <family val="2"/>
      <charset val="204"/>
    </font>
    <font>
      <b/>
      <sz val="11"/>
      <color theme="1"/>
      <name val="Arial"/>
      <family val="2"/>
      <charset val="204"/>
    </font>
    <font>
      <sz val="14"/>
      <color indexed="8"/>
      <name val="Arial"/>
      <family val="2"/>
      <charset val="204"/>
    </font>
    <font>
      <sz val="10"/>
      <name val="Arial"/>
      <family val="2"/>
      <charset val="204"/>
    </font>
    <font>
      <i/>
      <sz val="11"/>
      <name val="Arial"/>
      <family val="2"/>
      <charset val="204"/>
    </font>
    <font>
      <b/>
      <sz val="10"/>
      <name val="Arial"/>
      <family val="2"/>
      <charset val="204"/>
    </font>
    <font>
      <b/>
      <sz val="12"/>
      <name val="Times New Roman"/>
      <family val="1"/>
      <charset val="204"/>
    </font>
    <font>
      <b/>
      <sz val="10"/>
      <name val="Times New Roman"/>
      <family val="1"/>
      <charset val="204"/>
    </font>
    <font>
      <sz val="10"/>
      <color indexed="8"/>
      <name val="Arial"/>
      <family val="2"/>
      <charset val="204"/>
    </font>
    <font>
      <sz val="9"/>
      <color indexed="8"/>
      <name val="Arial"/>
      <family val="2"/>
      <charset val="204"/>
    </font>
    <font>
      <sz val="12"/>
      <name val="Times New Roman"/>
      <family val="1"/>
      <charset val="204"/>
    </font>
    <font>
      <i/>
      <sz val="12"/>
      <name val="Times New Roman"/>
      <family val="1"/>
      <charset val="204"/>
    </font>
    <font>
      <sz val="12"/>
      <name val="Symbol"/>
      <family val="1"/>
      <charset val="2"/>
    </font>
    <font>
      <sz val="12"/>
      <name val="Calibri Light"/>
      <family val="2"/>
      <charset val="204"/>
    </font>
    <font>
      <sz val="11"/>
      <name val="Times New Roman"/>
      <family val="1"/>
      <charset val="204"/>
    </font>
    <font>
      <b/>
      <sz val="12"/>
      <name val="Arial"/>
      <family val="2"/>
      <charset val="204"/>
    </font>
    <font>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1">
    <xf numFmtId="0" fontId="0" fillId="0" borderId="0"/>
    <xf numFmtId="166" fontId="3" fillId="0" borderId="0" applyFont="0" applyFill="0" applyBorder="0" applyAlignment="0" applyProtection="0"/>
    <xf numFmtId="43" fontId="5" fillId="0" borderId="0" applyFont="0" applyFill="0" applyBorder="0" applyAlignment="0" applyProtection="0"/>
    <xf numFmtId="0" fontId="2" fillId="0" borderId="0"/>
    <xf numFmtId="0" fontId="6" fillId="0" borderId="0"/>
    <xf numFmtId="0" fontId="7" fillId="0" borderId="0"/>
    <xf numFmtId="0" fontId="5" fillId="0" borderId="0"/>
    <xf numFmtId="0" fontId="2" fillId="0" borderId="0"/>
    <xf numFmtId="0" fontId="4" fillId="0" borderId="0"/>
    <xf numFmtId="0" fontId="4" fillId="0" borderId="0"/>
    <xf numFmtId="164"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0" fontId="5" fillId="0" borderId="0"/>
    <xf numFmtId="0" fontId="1" fillId="0" borderId="0"/>
  </cellStyleXfs>
  <cellXfs count="215">
    <xf numFmtId="0" fontId="0" fillId="0" borderId="0" xfId="0"/>
    <xf numFmtId="0" fontId="10" fillId="0" borderId="0" xfId="7" applyFont="1" applyFill="1" applyBorder="1" applyAlignment="1">
      <alignment wrapText="1"/>
    </xf>
    <xf numFmtId="0" fontId="10" fillId="0" borderId="0" xfId="7" applyFont="1" applyFill="1" applyBorder="1" applyAlignment="1">
      <alignment horizontal="left" wrapText="1"/>
    </xf>
    <xf numFmtId="0" fontId="9" fillId="0" borderId="0" xfId="0" applyFont="1" applyFill="1"/>
    <xf numFmtId="165" fontId="9" fillId="0" borderId="0" xfId="0" applyNumberFormat="1" applyFont="1" applyFill="1"/>
    <xf numFmtId="0" fontId="11" fillId="0" borderId="0" xfId="7" applyFont="1" applyFill="1" applyBorder="1" applyAlignment="1">
      <alignment horizontal="left" wrapText="1"/>
    </xf>
    <xf numFmtId="0" fontId="10" fillId="0" borderId="0" xfId="7" applyFont="1" applyFill="1" applyBorder="1" applyAlignment="1">
      <alignment horizontal="left"/>
    </xf>
    <xf numFmtId="0" fontId="11" fillId="0" borderId="0" xfId="7" applyFont="1" applyFill="1" applyBorder="1" applyAlignment="1">
      <alignment horizontal="left"/>
    </xf>
    <xf numFmtId="0" fontId="10" fillId="0" borderId="0" xfId="7" applyFont="1" applyFill="1" applyBorder="1" applyAlignment="1">
      <alignment horizontal="left" vertical="center" wrapText="1"/>
    </xf>
    <xf numFmtId="0" fontId="11" fillId="0" borderId="0" xfId="7" applyFont="1" applyFill="1" applyBorder="1" applyAlignment="1">
      <alignment horizontal="left" vertical="center" wrapText="1"/>
    </xf>
    <xf numFmtId="49" fontId="10" fillId="0" borderId="0" xfId="7" applyNumberFormat="1" applyFont="1" applyFill="1" applyBorder="1" applyAlignment="1">
      <alignment horizontal="left" wrapText="1"/>
    </xf>
    <xf numFmtId="0" fontId="10" fillId="0" borderId="0" xfId="6" applyFont="1" applyFill="1" applyBorder="1" applyAlignment="1"/>
    <xf numFmtId="0" fontId="11" fillId="0" borderId="0" xfId="6" applyFont="1" applyFill="1" applyBorder="1" applyAlignment="1">
      <alignment wrapText="1"/>
    </xf>
    <xf numFmtId="0" fontId="9" fillId="0" borderId="0" xfId="0" applyFont="1" applyFill="1" applyBorder="1"/>
    <xf numFmtId="3" fontId="13" fillId="0" borderId="0" xfId="8" applyNumberFormat="1" applyFont="1" applyFill="1" applyAlignment="1">
      <alignment horizontal="right"/>
    </xf>
    <xf numFmtId="3" fontId="13" fillId="0" borderId="0" xfId="1" applyNumberFormat="1" applyFont="1" applyFill="1" applyAlignment="1">
      <alignment horizontal="right"/>
    </xf>
    <xf numFmtId="3" fontId="12" fillId="0" borderId="0" xfId="1" applyNumberFormat="1" applyFont="1" applyFill="1" applyAlignment="1">
      <alignment horizontal="right"/>
    </xf>
    <xf numFmtId="3" fontId="10" fillId="0" borderId="0" xfId="8" applyNumberFormat="1" applyFont="1" applyFill="1" applyBorder="1" applyAlignment="1">
      <alignment horizontal="right"/>
    </xf>
    <xf numFmtId="3" fontId="11" fillId="0" borderId="0" xfId="2" applyNumberFormat="1" applyFont="1" applyFill="1" applyBorder="1" applyAlignment="1"/>
    <xf numFmtId="3" fontId="13" fillId="0" borderId="3" xfId="2" applyNumberFormat="1" applyFont="1" applyFill="1" applyBorder="1" applyAlignment="1">
      <alignment horizontal="right"/>
    </xf>
    <xf numFmtId="3" fontId="13" fillId="0" borderId="2" xfId="2" applyNumberFormat="1" applyFont="1" applyFill="1" applyBorder="1" applyAlignment="1">
      <alignment horizontal="right"/>
    </xf>
    <xf numFmtId="3" fontId="11" fillId="0" borderId="0" xfId="2" applyNumberFormat="1" applyFont="1" applyFill="1" applyBorder="1" applyAlignment="1">
      <alignment horizontal="right"/>
    </xf>
    <xf numFmtId="3" fontId="11" fillId="0" borderId="3" xfId="2" applyNumberFormat="1" applyFont="1" applyFill="1" applyBorder="1" applyAlignment="1">
      <alignment horizontal="right"/>
    </xf>
    <xf numFmtId="3" fontId="9" fillId="0" borderId="0" xfId="0" applyNumberFormat="1" applyFont="1" applyFill="1" applyAlignment="1">
      <alignment horizontal="right"/>
    </xf>
    <xf numFmtId="0" fontId="10" fillId="0" borderId="0" xfId="7" applyFont="1" applyFill="1" applyBorder="1" applyAlignment="1">
      <alignment horizontal="center" wrapText="1"/>
    </xf>
    <xf numFmtId="49" fontId="11" fillId="0" borderId="0" xfId="7" applyNumberFormat="1" applyFont="1" applyFill="1" applyBorder="1" applyAlignment="1">
      <alignment horizontal="center" vertical="center" wrapText="1"/>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49" fontId="11" fillId="0" borderId="0" xfId="7" applyNumberFormat="1" applyFont="1" applyFill="1" applyBorder="1" applyAlignment="1">
      <alignment horizontal="center" vertical="center"/>
    </xf>
    <xf numFmtId="0" fontId="10" fillId="0" borderId="0" xfId="7" applyFont="1" applyFill="1" applyBorder="1" applyAlignment="1"/>
    <xf numFmtId="165" fontId="11" fillId="0" borderId="0" xfId="10" applyNumberFormat="1" applyFont="1" applyFill="1" applyBorder="1" applyAlignment="1"/>
    <xf numFmtId="0" fontId="14" fillId="0" borderId="0" xfId="0" applyFont="1" applyFill="1"/>
    <xf numFmtId="0" fontId="8" fillId="0" borderId="0" xfId="0" applyFont="1" applyFill="1" applyBorder="1" applyAlignment="1">
      <alignment horizontal="center" wrapText="1"/>
    </xf>
    <xf numFmtId="0" fontId="10" fillId="0" borderId="0" xfId="0" applyFont="1" applyFill="1" applyAlignment="1">
      <alignment wrapText="1"/>
    </xf>
    <xf numFmtId="0" fontId="10" fillId="0" borderId="0" xfId="7" applyFont="1" applyFill="1" applyBorder="1" applyAlignment="1">
      <alignment vertical="center" wrapText="1"/>
    </xf>
    <xf numFmtId="165" fontId="13" fillId="0" borderId="0" xfId="8" applyNumberFormat="1" applyFont="1" applyFill="1" applyAlignment="1">
      <alignment vertical="center"/>
    </xf>
    <xf numFmtId="0" fontId="11" fillId="0" borderId="0" xfId="6" applyFont="1" applyFill="1" applyBorder="1"/>
    <xf numFmtId="165" fontId="11" fillId="0" borderId="2" xfId="10" applyNumberFormat="1" applyFont="1" applyFill="1" applyBorder="1" applyAlignment="1">
      <alignment vertical="center"/>
    </xf>
    <xf numFmtId="0" fontId="10" fillId="0" borderId="0" xfId="8" applyFont="1" applyFill="1" applyBorder="1" applyAlignment="1"/>
    <xf numFmtId="0" fontId="10" fillId="0" borderId="0" xfId="7" applyFont="1" applyFill="1" applyBorder="1" applyAlignment="1">
      <alignment vertical="center"/>
    </xf>
    <xf numFmtId="0" fontId="10" fillId="0" borderId="0" xfId="8" applyFont="1" applyFill="1" applyBorder="1" applyAlignment="1">
      <alignment wrapText="1"/>
    </xf>
    <xf numFmtId="165" fontId="13" fillId="0" borderId="0" xfId="10" applyNumberFormat="1" applyFont="1" applyFill="1" applyBorder="1" applyAlignment="1">
      <alignment vertical="center"/>
    </xf>
    <xf numFmtId="0" fontId="12" fillId="0" borderId="0" xfId="7" applyFont="1" applyFill="1" applyBorder="1" applyAlignment="1">
      <alignment vertical="center"/>
    </xf>
    <xf numFmtId="165" fontId="10" fillId="0" borderId="0" xfId="8" applyNumberFormat="1" applyFont="1" applyFill="1" applyAlignment="1">
      <alignment vertical="center"/>
    </xf>
    <xf numFmtId="49" fontId="10" fillId="0" borderId="0" xfId="9" applyNumberFormat="1" applyFont="1" applyFill="1" applyAlignment="1">
      <alignment horizontal="left" vertical="justify" wrapText="1"/>
    </xf>
    <xf numFmtId="165" fontId="12" fillId="0" borderId="0" xfId="8" applyNumberFormat="1" applyFont="1" applyFill="1" applyAlignment="1">
      <alignment vertical="center"/>
    </xf>
    <xf numFmtId="0" fontId="10" fillId="0" borderId="0" xfId="0" applyFont="1" applyFill="1"/>
    <xf numFmtId="0" fontId="11" fillId="0" borderId="0" xfId="6" applyFont="1" applyFill="1"/>
    <xf numFmtId="165" fontId="11" fillId="0" borderId="3" xfId="10" applyNumberFormat="1" applyFont="1" applyFill="1" applyBorder="1" applyAlignment="1">
      <alignment vertical="center"/>
    </xf>
    <xf numFmtId="165" fontId="11" fillId="0" borderId="0" xfId="10" applyNumberFormat="1" applyFont="1" applyFill="1" applyBorder="1" applyAlignment="1">
      <alignment vertical="center"/>
    </xf>
    <xf numFmtId="0" fontId="10" fillId="0" borderId="0" xfId="6" applyFont="1" applyFill="1"/>
    <xf numFmtId="0" fontId="8" fillId="0" borderId="0" xfId="0" applyFont="1" applyFill="1"/>
    <xf numFmtId="165" fontId="8" fillId="0" borderId="3" xfId="0" applyNumberFormat="1" applyFont="1" applyFill="1" applyBorder="1" applyAlignment="1">
      <alignment vertical="center"/>
    </xf>
    <xf numFmtId="165" fontId="8" fillId="0" borderId="0" xfId="0" applyNumberFormat="1" applyFont="1" applyFill="1" applyBorder="1" applyAlignment="1">
      <alignment vertical="center"/>
    </xf>
    <xf numFmtId="167" fontId="11" fillId="0" borderId="0" xfId="10" applyNumberFormat="1" applyFont="1" applyFill="1" applyBorder="1" applyAlignment="1"/>
    <xf numFmtId="165" fontId="8" fillId="0" borderId="0" xfId="0" applyNumberFormat="1" applyFont="1" applyFill="1" applyBorder="1"/>
    <xf numFmtId="3" fontId="12" fillId="0" borderId="0" xfId="10" applyNumberFormat="1" applyFont="1" applyFill="1" applyAlignment="1">
      <alignment horizontal="right"/>
    </xf>
    <xf numFmtId="3" fontId="12" fillId="0" borderId="4" xfId="1" applyNumberFormat="1" applyFont="1" applyFill="1" applyBorder="1" applyAlignment="1">
      <alignment horizontal="right"/>
    </xf>
    <xf numFmtId="165" fontId="12" fillId="0" borderId="0" xfId="8" applyNumberFormat="1" applyFont="1" applyFill="1" applyAlignment="1">
      <alignment vertical="center" wrapText="1"/>
    </xf>
    <xf numFmtId="165" fontId="10" fillId="0" borderId="0" xfId="10" applyNumberFormat="1" applyFont="1" applyFill="1" applyBorder="1" applyAlignment="1">
      <alignment vertical="center"/>
    </xf>
    <xf numFmtId="0" fontId="9" fillId="0" borderId="0" xfId="0" applyFont="1" applyFill="1" applyAlignment="1">
      <alignment horizontal="right"/>
    </xf>
    <xf numFmtId="165" fontId="10" fillId="2" borderId="0" xfId="8" applyNumberFormat="1" applyFont="1" applyFill="1" applyAlignment="1">
      <alignment vertical="center"/>
    </xf>
    <xf numFmtId="0" fontId="11" fillId="0" borderId="0" xfId="0" applyFont="1" applyFill="1"/>
    <xf numFmtId="165" fontId="13" fillId="0" borderId="3" xfId="8" applyNumberFormat="1" applyFont="1" applyFill="1" applyBorder="1" applyAlignment="1">
      <alignment vertical="center"/>
    </xf>
    <xf numFmtId="165" fontId="12" fillId="0" borderId="0" xfId="8" applyNumberFormat="1" applyFont="1" applyFill="1" applyBorder="1" applyAlignment="1">
      <alignment vertical="center"/>
    </xf>
    <xf numFmtId="167" fontId="8" fillId="0" borderId="0" xfId="0" applyNumberFormat="1" applyFont="1" applyFill="1" applyBorder="1" applyAlignment="1"/>
    <xf numFmtId="3" fontId="12" fillId="2" borderId="0" xfId="1" applyNumberFormat="1" applyFont="1" applyFill="1" applyAlignment="1">
      <alignment horizontal="right"/>
    </xf>
    <xf numFmtId="0" fontId="9" fillId="0" borderId="0" xfId="0" applyFont="1" applyFill="1" applyAlignment="1">
      <alignment horizontal="center"/>
    </xf>
    <xf numFmtId="165" fontId="12" fillId="0" borderId="0" xfId="8" applyNumberFormat="1" applyFont="1" applyFill="1" applyAlignment="1">
      <alignment horizontal="right"/>
    </xf>
    <xf numFmtId="3" fontId="12" fillId="0" borderId="0" xfId="8" applyNumberFormat="1" applyFont="1" applyFill="1" applyAlignment="1">
      <alignment horizontal="right"/>
    </xf>
    <xf numFmtId="3" fontId="12" fillId="0" borderId="0" xfId="1" applyNumberFormat="1" applyFont="1" applyFill="1" applyAlignment="1">
      <alignment horizontal="right"/>
    </xf>
    <xf numFmtId="165" fontId="10" fillId="0" borderId="0" xfId="8" applyNumberFormat="1" applyFont="1" applyFill="1" applyAlignment="1">
      <alignment horizontal="right"/>
    </xf>
    <xf numFmtId="165" fontId="10" fillId="0" borderId="0" xfId="10" applyNumberFormat="1" applyFont="1" applyFill="1" applyBorder="1" applyAlignment="1"/>
    <xf numFmtId="3" fontId="12" fillId="0" borderId="0" xfId="8" applyNumberFormat="1" applyFont="1" applyFill="1" applyAlignment="1">
      <alignment horizontal="right" wrapText="1"/>
    </xf>
    <xf numFmtId="3" fontId="11" fillId="0" borderId="0" xfId="7" applyNumberFormat="1" applyFont="1" applyFill="1" applyBorder="1" applyAlignment="1">
      <alignment horizontal="center" vertical="center" wrapText="1"/>
    </xf>
    <xf numFmtId="3" fontId="11" fillId="0" borderId="0" xfId="7" applyNumberFormat="1" applyFont="1" applyFill="1" applyBorder="1" applyAlignment="1">
      <alignment horizontal="center"/>
    </xf>
    <xf numFmtId="3" fontId="11" fillId="0" borderId="1" xfId="7" applyNumberFormat="1" applyFont="1" applyFill="1" applyBorder="1" applyAlignment="1">
      <alignment horizontal="center"/>
    </xf>
    <xf numFmtId="3" fontId="13" fillId="0" borderId="0" xfId="2" applyNumberFormat="1" applyFont="1" applyFill="1" applyBorder="1" applyAlignment="1">
      <alignment horizontal="right"/>
    </xf>
    <xf numFmtId="3" fontId="12" fillId="0" borderId="0" xfId="2" applyNumberFormat="1" applyFont="1" applyFill="1" applyBorder="1" applyAlignment="1">
      <alignment horizontal="right"/>
    </xf>
    <xf numFmtId="3" fontId="11" fillId="0" borderId="0" xfId="0" applyNumberFormat="1" applyFont="1" applyAlignment="1">
      <alignment horizontal="right"/>
    </xf>
    <xf numFmtId="165" fontId="10" fillId="2" borderId="0" xfId="8" applyNumberFormat="1" applyFont="1" applyFill="1" applyAlignment="1">
      <alignment horizontal="right"/>
    </xf>
    <xf numFmtId="165" fontId="13" fillId="2" borderId="0" xfId="10" applyNumberFormat="1" applyFont="1" applyFill="1" applyBorder="1" applyAlignment="1">
      <alignment vertical="center"/>
    </xf>
    <xf numFmtId="165" fontId="11" fillId="2" borderId="2" xfId="10" applyNumberFormat="1" applyFont="1" applyFill="1" applyBorder="1" applyAlignment="1">
      <alignment vertical="center"/>
    </xf>
    <xf numFmtId="165" fontId="12" fillId="2" borderId="0" xfId="8" applyNumberFormat="1" applyFont="1" applyFill="1" applyAlignment="1">
      <alignment horizontal="right"/>
    </xf>
    <xf numFmtId="3" fontId="13" fillId="2" borderId="3" xfId="2" applyNumberFormat="1" applyFont="1" applyFill="1" applyBorder="1" applyAlignment="1">
      <alignment horizontal="right"/>
    </xf>
    <xf numFmtId="165" fontId="12" fillId="0" borderId="0" xfId="8" applyNumberFormat="1" applyFont="1" applyFill="1" applyAlignment="1"/>
    <xf numFmtId="1" fontId="12" fillId="0" borderId="0" xfId="2" applyNumberFormat="1" applyFont="1" applyFill="1" applyBorder="1" applyAlignment="1">
      <alignment horizontal="left"/>
    </xf>
    <xf numFmtId="0" fontId="11" fillId="0" borderId="0" xfId="15" applyFont="1" applyAlignment="1">
      <alignment horizontal="center"/>
    </xf>
    <xf numFmtId="0" fontId="10" fillId="0" borderId="0" xfId="15" applyFont="1" applyAlignment="1">
      <alignment horizontal="center"/>
    </xf>
    <xf numFmtId="0" fontId="9" fillId="0" borderId="0" xfId="15" applyFont="1"/>
    <xf numFmtId="0" fontId="16" fillId="0" borderId="0" xfId="20" applyFont="1" applyFill="1" applyBorder="1" applyAlignment="1">
      <alignment horizontal="left" wrapText="1"/>
    </xf>
    <xf numFmtId="0" fontId="11" fillId="0" borderId="0" xfId="19" applyFont="1" applyAlignment="1">
      <alignment wrapText="1"/>
    </xf>
    <xf numFmtId="49" fontId="11" fillId="0" borderId="0" xfId="20" applyNumberFormat="1" applyFont="1" applyFill="1" applyBorder="1" applyAlignment="1">
      <alignment horizontal="center" vertical="center" wrapText="1"/>
    </xf>
    <xf numFmtId="0" fontId="11" fillId="0" borderId="5" xfId="16" applyFont="1" applyBorder="1" applyAlignment="1">
      <alignment vertical="top"/>
    </xf>
    <xf numFmtId="0" fontId="11" fillId="0" borderId="5" xfId="0" applyFont="1" applyBorder="1" applyAlignment="1">
      <alignment horizontal="center" vertical="top" wrapText="1"/>
    </xf>
    <xf numFmtId="0" fontId="11" fillId="0" borderId="5" xfId="16" applyFont="1" applyBorder="1" applyAlignment="1">
      <alignment vertical="top" wrapText="1"/>
    </xf>
    <xf numFmtId="168" fontId="11" fillId="0" borderId="5" xfId="15" applyNumberFormat="1" applyFont="1" applyBorder="1" applyAlignment="1">
      <alignment horizontal="center" vertical="top" wrapText="1"/>
    </xf>
    <xf numFmtId="0" fontId="10" fillId="0" borderId="5" xfId="16" applyFont="1" applyBorder="1" applyAlignment="1">
      <alignment horizontal="left" vertical="top"/>
    </xf>
    <xf numFmtId="165" fontId="1" fillId="0" borderId="5" xfId="16" applyNumberFormat="1" applyFont="1" applyFill="1" applyBorder="1" applyAlignment="1"/>
    <xf numFmtId="0" fontId="10" fillId="0" borderId="5" xfId="16" applyFont="1" applyBorder="1" applyAlignment="1">
      <alignment horizontal="left" vertical="top" wrapText="1"/>
    </xf>
    <xf numFmtId="165" fontId="1" fillId="0" borderId="6" xfId="16" applyNumberFormat="1" applyFont="1" applyFill="1" applyBorder="1" applyAlignment="1"/>
    <xf numFmtId="0" fontId="10" fillId="0" borderId="7" xfId="16" applyFont="1" applyBorder="1" applyAlignment="1">
      <alignment horizontal="left" vertical="top" wrapText="1"/>
    </xf>
    <xf numFmtId="165" fontId="1" fillId="2" borderId="5" xfId="16" applyNumberFormat="1" applyFont="1" applyFill="1" applyBorder="1" applyAlignment="1"/>
    <xf numFmtId="0" fontId="11" fillId="0" borderId="5" xfId="16" applyFont="1" applyBorder="1" applyAlignment="1">
      <alignment horizontal="left" vertical="top"/>
    </xf>
    <xf numFmtId="0" fontId="10" fillId="0" borderId="0" xfId="20" applyFont="1" applyFill="1" applyBorder="1" applyAlignment="1">
      <alignment horizontal="left" vertical="center" wrapText="1"/>
    </xf>
    <xf numFmtId="0" fontId="10" fillId="0" borderId="5" xfId="20" applyFont="1" applyBorder="1" applyAlignment="1">
      <alignment horizontal="left" wrapText="1"/>
    </xf>
    <xf numFmtId="165" fontId="1" fillId="0" borderId="8" xfId="16" applyNumberFormat="1" applyFont="1" applyFill="1" applyBorder="1" applyAlignment="1"/>
    <xf numFmtId="2" fontId="10" fillId="0" borderId="5" xfId="16" applyNumberFormat="1" applyFont="1" applyBorder="1" applyAlignment="1">
      <alignment horizontal="left" vertical="top" wrapText="1"/>
    </xf>
    <xf numFmtId="165" fontId="1" fillId="2" borderId="9" xfId="16" applyNumberFormat="1" applyFont="1" applyFill="1" applyBorder="1" applyAlignment="1"/>
    <xf numFmtId="0" fontId="10" fillId="0" borderId="8" xfId="16" applyFont="1" applyBorder="1" applyAlignment="1">
      <alignment horizontal="left" vertical="top"/>
    </xf>
    <xf numFmtId="165" fontId="1" fillId="2" borderId="8" xfId="16" applyNumberFormat="1" applyFont="1" applyFill="1" applyBorder="1" applyAlignment="1"/>
    <xf numFmtId="165" fontId="1" fillId="2" borderId="5" xfId="16" applyNumberFormat="1" applyFont="1" applyFill="1" applyBorder="1" applyAlignment="1">
      <alignment horizontal="right"/>
    </xf>
    <xf numFmtId="0" fontId="10" fillId="0" borderId="10" xfId="16" applyFont="1" applyBorder="1" applyAlignment="1">
      <alignment horizontal="left" vertical="top" wrapText="1"/>
    </xf>
    <xf numFmtId="165" fontId="1" fillId="2" borderId="10" xfId="16" applyNumberFormat="1" applyFont="1" applyFill="1" applyBorder="1" applyAlignment="1"/>
    <xf numFmtId="0" fontId="11" fillId="0" borderId="9" xfId="16" applyFont="1" applyBorder="1" applyAlignment="1">
      <alignment vertical="top" wrapText="1"/>
    </xf>
    <xf numFmtId="165" fontId="1" fillId="0" borderId="9" xfId="16" applyNumberFormat="1" applyFont="1" applyFill="1" applyBorder="1" applyAlignment="1"/>
    <xf numFmtId="0" fontId="10" fillId="0" borderId="5" xfId="16" applyFont="1" applyBorder="1" applyAlignment="1">
      <alignment vertical="top"/>
    </xf>
    <xf numFmtId="0" fontId="10" fillId="0" borderId="11" xfId="16" applyFont="1" applyBorder="1" applyAlignment="1">
      <alignment vertical="top"/>
    </xf>
    <xf numFmtId="165" fontId="1" fillId="2" borderId="12" xfId="16" applyNumberFormat="1" applyFont="1" applyFill="1" applyBorder="1" applyAlignment="1"/>
    <xf numFmtId="165" fontId="1" fillId="2" borderId="8" xfId="16" applyNumberFormat="1" applyFont="1" applyFill="1" applyBorder="1" applyAlignment="1">
      <alignment horizontal="right"/>
    </xf>
    <xf numFmtId="165" fontId="1" fillId="2" borderId="10" xfId="16" applyNumberFormat="1" applyFont="1" applyFill="1" applyBorder="1" applyAlignment="1">
      <alignment horizontal="right"/>
    </xf>
    <xf numFmtId="0" fontId="10" fillId="0" borderId="5" xfId="16" applyFont="1" applyBorder="1" applyAlignment="1">
      <alignment vertical="top" wrapText="1"/>
    </xf>
    <xf numFmtId="165" fontId="17" fillId="0" borderId="5" xfId="16" applyNumberFormat="1" applyFont="1" applyFill="1" applyBorder="1" applyAlignment="1">
      <alignment horizontal="right"/>
    </xf>
    <xf numFmtId="0" fontId="11" fillId="0" borderId="0" xfId="16" applyFont="1" applyBorder="1" applyAlignment="1">
      <alignment vertical="top"/>
    </xf>
    <xf numFmtId="165" fontId="11" fillId="0" borderId="0" xfId="16" applyNumberFormat="1" applyFont="1" applyFill="1" applyBorder="1" applyAlignment="1">
      <alignment horizontal="right"/>
    </xf>
    <xf numFmtId="165" fontId="9" fillId="0" borderId="0" xfId="15" applyNumberFormat="1" applyFont="1" applyFill="1"/>
    <xf numFmtId="0" fontId="9" fillId="0" borderId="0" xfId="15" applyFont="1" applyFill="1"/>
    <xf numFmtId="0" fontId="10" fillId="0" borderId="0" xfId="15" applyFont="1"/>
    <xf numFmtId="0" fontId="18" fillId="0" borderId="0" xfId="0" applyFont="1"/>
    <xf numFmtId="0" fontId="19" fillId="0" borderId="0" xfId="19" quotePrefix="1" applyFont="1" applyAlignment="1">
      <alignment horizontal="left"/>
    </xf>
    <xf numFmtId="0" fontId="3" fillId="0" borderId="0" xfId="19" applyFont="1"/>
    <xf numFmtId="0" fontId="11" fillId="0" borderId="0" xfId="19" quotePrefix="1" applyFont="1" applyAlignment="1">
      <alignment horizontal="left"/>
    </xf>
    <xf numFmtId="0" fontId="10" fillId="0" borderId="0" xfId="19" applyFont="1"/>
    <xf numFmtId="0" fontId="11" fillId="0" borderId="0" xfId="19" applyFont="1"/>
    <xf numFmtId="0" fontId="11" fillId="0" borderId="5" xfId="19" applyFont="1" applyBorder="1" applyAlignment="1">
      <alignment horizontal="right"/>
    </xf>
    <xf numFmtId="0" fontId="11" fillId="0" borderId="5" xfId="19" applyFont="1" applyBorder="1" applyAlignment="1">
      <alignment horizontal="center" wrapText="1"/>
    </xf>
    <xf numFmtId="0" fontId="11" fillId="0" borderId="5" xfId="19" applyFont="1" applyBorder="1" applyAlignment="1">
      <alignment horizontal="center" vertical="center" wrapText="1"/>
    </xf>
    <xf numFmtId="0" fontId="3" fillId="0" borderId="0" xfId="19" applyFont="1" applyBorder="1"/>
    <xf numFmtId="0" fontId="11" fillId="0" borderId="5" xfId="19" applyFont="1" applyBorder="1"/>
    <xf numFmtId="0" fontId="10" fillId="0" borderId="5" xfId="19" applyFont="1" applyBorder="1"/>
    <xf numFmtId="0" fontId="11" fillId="0" borderId="5" xfId="0" applyFont="1" applyBorder="1"/>
    <xf numFmtId="3" fontId="10" fillId="0" borderId="5" xfId="19" applyNumberFormat="1" applyFont="1" applyBorder="1"/>
    <xf numFmtId="165" fontId="10" fillId="0" borderId="5" xfId="8" applyNumberFormat="1" applyFont="1" applyFill="1" applyBorder="1" applyAlignment="1">
      <alignment horizontal="right"/>
    </xf>
    <xf numFmtId="3" fontId="1" fillId="0" borderId="5" xfId="19" applyNumberFormat="1" applyFont="1" applyBorder="1"/>
    <xf numFmtId="0" fontId="10" fillId="0" borderId="5" xfId="19" quotePrefix="1" applyFont="1" applyBorder="1" applyAlignment="1">
      <alignment horizontal="left" wrapText="1"/>
    </xf>
    <xf numFmtId="3" fontId="10" fillId="0" borderId="5" xfId="8" applyNumberFormat="1" applyFont="1" applyFill="1" applyBorder="1" applyAlignment="1">
      <alignment horizontal="right"/>
    </xf>
    <xf numFmtId="165" fontId="11" fillId="0" borderId="5" xfId="8" applyNumberFormat="1" applyFont="1" applyFill="1" applyBorder="1" applyAlignment="1">
      <alignment horizontal="right"/>
    </xf>
    <xf numFmtId="3" fontId="11" fillId="0" borderId="5" xfId="8" applyNumberFormat="1" applyFont="1" applyFill="1" applyBorder="1" applyAlignment="1">
      <alignment horizontal="right"/>
    </xf>
    <xf numFmtId="3" fontId="11" fillId="0" borderId="5" xfId="19" applyNumberFormat="1" applyFont="1" applyBorder="1"/>
    <xf numFmtId="0" fontId="11" fillId="0" borderId="0" xfId="0" applyFont="1" applyBorder="1"/>
    <xf numFmtId="165" fontId="11" fillId="0" borderId="0" xfId="8" applyNumberFormat="1" applyFont="1" applyFill="1" applyBorder="1" applyAlignment="1">
      <alignment horizontal="right"/>
    </xf>
    <xf numFmtId="3" fontId="11" fillId="0" borderId="0" xfId="8" applyNumberFormat="1" applyFont="1" applyFill="1" applyBorder="1" applyAlignment="1">
      <alignment horizontal="right"/>
    </xf>
    <xf numFmtId="0" fontId="9" fillId="0" borderId="0" xfId="0" applyFont="1"/>
    <xf numFmtId="0" fontId="11" fillId="0" borderId="0" xfId="19" applyFont="1" applyBorder="1"/>
    <xf numFmtId="0" fontId="10" fillId="0" borderId="0" xfId="19" quotePrefix="1" applyFont="1" applyBorder="1" applyAlignment="1">
      <alignment horizontal="left"/>
    </xf>
    <xf numFmtId="0" fontId="10" fillId="0" borderId="0" xfId="19" applyFont="1" applyBorder="1"/>
    <xf numFmtId="0" fontId="10" fillId="0" borderId="0" xfId="0" applyFont="1"/>
    <xf numFmtId="4" fontId="10" fillId="0" borderId="0" xfId="0" applyNumberFormat="1" applyFont="1" applyAlignment="1">
      <alignment horizontal="center"/>
    </xf>
    <xf numFmtId="4" fontId="0" fillId="0" borderId="0" xfId="0" applyNumberFormat="1" applyAlignment="1">
      <alignment horizontal="center"/>
    </xf>
    <xf numFmtId="0" fontId="20" fillId="0" borderId="0" xfId="0" applyFont="1"/>
    <xf numFmtId="0" fontId="17" fillId="0" borderId="0" xfId="0" applyFont="1"/>
    <xf numFmtId="0" fontId="19" fillId="0" borderId="0" xfId="19" applyFont="1"/>
    <xf numFmtId="0" fontId="21" fillId="0" borderId="0" xfId="0" applyFont="1"/>
    <xf numFmtId="0" fontId="22"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justify" vertical="center"/>
    </xf>
    <xf numFmtId="0" fontId="22"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center" vertical="center"/>
    </xf>
    <xf numFmtId="0" fontId="22" fillId="0" borderId="0" xfId="0" applyFont="1" applyAlignment="1">
      <alignment horizontal="left"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xf>
    <xf numFmtId="0" fontId="26" fillId="0" borderId="5" xfId="0" applyFont="1" applyBorder="1" applyAlignment="1">
      <alignment horizontal="center" vertical="center" wrapText="1"/>
    </xf>
    <xf numFmtId="0" fontId="0" fillId="0" borderId="5" xfId="0" applyBorder="1" applyAlignment="1">
      <alignment vertical="top" wrapText="1"/>
    </xf>
    <xf numFmtId="10" fontId="26" fillId="0" borderId="5" xfId="0" applyNumberFormat="1" applyFont="1" applyBorder="1" applyAlignment="1">
      <alignment horizontal="center" vertical="center" wrapText="1"/>
    </xf>
    <xf numFmtId="0" fontId="1" fillId="0" borderId="0" xfId="0" applyFont="1"/>
    <xf numFmtId="165" fontId="10" fillId="0" borderId="0" xfId="8" applyNumberFormat="1" applyFont="1" applyFill="1" applyAlignment="1"/>
    <xf numFmtId="3" fontId="10" fillId="2" borderId="0" xfId="20" applyNumberFormat="1" applyFont="1" applyFill="1" applyBorder="1" applyAlignment="1">
      <alignment vertical="center"/>
    </xf>
    <xf numFmtId="0" fontId="3" fillId="0" borderId="5" xfId="19" applyFont="1" applyBorder="1"/>
    <xf numFmtId="3" fontId="3" fillId="0" borderId="5" xfId="19" applyNumberFormat="1" applyFont="1" applyBorder="1"/>
    <xf numFmtId="0" fontId="22" fillId="0" borderId="0" xfId="0" applyFont="1"/>
    <xf numFmtId="0" fontId="8" fillId="0" borderId="0" xfId="0" applyFont="1" applyFill="1" applyBorder="1" applyAlignment="1">
      <alignment horizontal="center"/>
    </xf>
    <xf numFmtId="0" fontId="10" fillId="0" borderId="0" xfId="0" applyFont="1" applyFill="1" applyAlignment="1">
      <alignment horizontal="center"/>
    </xf>
    <xf numFmtId="0" fontId="8" fillId="0" borderId="0" xfId="0" applyFont="1" applyFill="1" applyBorder="1" applyAlignment="1">
      <alignment horizontal="center" wrapText="1"/>
    </xf>
    <xf numFmtId="0" fontId="10" fillId="0" borderId="0" xfId="0" applyFont="1" applyFill="1" applyAlignment="1">
      <alignment wrapText="1"/>
    </xf>
    <xf numFmtId="0" fontId="11" fillId="0" borderId="0" xfId="19" applyFont="1" applyAlignment="1">
      <alignment horizontal="center"/>
    </xf>
    <xf numFmtId="0" fontId="10" fillId="0" borderId="0" xfId="15" applyFont="1" applyAlignment="1">
      <alignment horizontal="center"/>
    </xf>
    <xf numFmtId="0" fontId="11" fillId="0" borderId="0" xfId="19" applyFont="1" applyAlignment="1">
      <alignment horizontal="center" wrapText="1"/>
    </xf>
    <xf numFmtId="0" fontId="10" fillId="0" borderId="0" xfId="15"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26" fillId="0" borderId="5"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0" xfId="0" applyFont="1" applyAlignment="1">
      <alignment horizontal="justify" vertical="center"/>
    </xf>
    <xf numFmtId="0" fontId="0" fillId="0" borderId="0" xfId="0" applyAlignment="1"/>
    <xf numFmtId="0" fontId="1" fillId="0" borderId="0" xfId="0" applyFont="1" applyAlignment="1"/>
    <xf numFmtId="165" fontId="11" fillId="0" borderId="5" xfId="19" applyNumberFormat="1" applyFont="1" applyBorder="1"/>
    <xf numFmtId="0" fontId="22" fillId="3" borderId="0" xfId="0" applyFont="1" applyFill="1" applyAlignment="1" applyProtection="1">
      <alignment vertical="center"/>
    </xf>
    <xf numFmtId="0" fontId="22" fillId="3" borderId="0" xfId="0" applyFont="1" applyFill="1" applyAlignment="1" applyProtection="1">
      <alignment horizontal="center" vertical="center"/>
    </xf>
    <xf numFmtId="0" fontId="18" fillId="3" borderId="0" xfId="0" applyFont="1" applyFill="1" applyAlignment="1" applyProtection="1">
      <alignment horizontal="center" vertical="center"/>
    </xf>
    <xf numFmtId="0" fontId="27" fillId="3" borderId="0" xfId="0" applyFont="1" applyFill="1" applyAlignment="1" applyProtection="1">
      <alignment horizontal="center" vertical="center"/>
    </xf>
    <xf numFmtId="0" fontId="28" fillId="0" borderId="0" xfId="0" applyFont="1" applyAlignment="1">
      <alignment horizontal="center" vertical="center"/>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0" fillId="3" borderId="5" xfId="0" applyFont="1" applyFill="1" applyBorder="1" applyAlignment="1" applyProtection="1">
      <alignment vertical="center" wrapText="1"/>
    </xf>
    <xf numFmtId="0" fontId="10" fillId="3" borderId="5" xfId="0" applyFont="1" applyFill="1" applyBorder="1" applyAlignment="1" applyProtection="1">
      <alignment horizontal="center" vertical="center"/>
    </xf>
    <xf numFmtId="169" fontId="10" fillId="3" borderId="5" xfId="0" applyNumberFormat="1" applyFont="1" applyFill="1" applyBorder="1" applyAlignment="1" applyProtection="1">
      <alignment horizontal="center" vertical="center"/>
    </xf>
    <xf numFmtId="0" fontId="10" fillId="3" borderId="5" xfId="0" applyFont="1" applyFill="1" applyBorder="1" applyAlignment="1" applyProtection="1">
      <alignment vertical="center"/>
    </xf>
    <xf numFmtId="0" fontId="10" fillId="0" borderId="5" xfId="0" applyFont="1" applyFill="1" applyBorder="1" applyAlignment="1" applyProtection="1">
      <alignment vertical="center" wrapText="1"/>
    </xf>
    <xf numFmtId="0" fontId="10" fillId="0" borderId="5" xfId="0" applyFont="1" applyFill="1" applyBorder="1" applyAlignment="1" applyProtection="1">
      <alignment horizontal="center" vertical="center"/>
    </xf>
    <xf numFmtId="10" fontId="10" fillId="0" borderId="5" xfId="0" applyNumberFormat="1" applyFont="1" applyFill="1" applyBorder="1" applyAlignment="1" applyProtection="1">
      <alignment horizontal="center" vertical="center"/>
    </xf>
    <xf numFmtId="0" fontId="22" fillId="3" borderId="5" xfId="0" applyFont="1" applyFill="1" applyBorder="1" applyAlignment="1" applyProtection="1">
      <alignment vertical="center" wrapText="1"/>
    </xf>
    <xf numFmtId="169" fontId="22" fillId="3" borderId="5" xfId="0" applyNumberFormat="1" applyFont="1" applyFill="1" applyBorder="1" applyAlignment="1" applyProtection="1">
      <alignment horizontal="center" vertical="center"/>
    </xf>
    <xf numFmtId="169" fontId="22" fillId="3" borderId="5" xfId="0" applyNumberFormat="1" applyFont="1" applyFill="1" applyBorder="1" applyAlignment="1" applyProtection="1">
      <alignment horizontal="center" vertical="center" wrapText="1"/>
    </xf>
  </cellXfs>
  <cellStyles count="21">
    <cellStyle name="Comma_2231 IAS Financial Statements - Sep-30, 2001" xfId="1"/>
    <cellStyle name="Comma_ATF_31.11.07_F2_14 January 2008" xfId="2"/>
    <cellStyle name="Normal 2 2" xfId="3"/>
    <cellStyle name="Normal 2 2 2" xfId="16"/>
    <cellStyle name="Normal 6" xfId="4"/>
    <cellStyle name="Normal_ATF Bank_2008_M_Securities_WP_DI" xfId="5"/>
    <cellStyle name="Normal_CAP" xfId="19"/>
    <cellStyle name="Normal_JSCB Kyrgyzstan_2005_TB" xfId="6"/>
    <cellStyle name="Normal_Worksheet in   Fs" xfId="7"/>
    <cellStyle name="Normal_Worksheet in   Fs 2" xfId="20"/>
    <cellStyle name="Normal_Worksheet in (C) 2243 IAS Transformation schedule 2003 &amp; Notes to FS - info for Memo" xfId="8"/>
    <cellStyle name="Normal_Worksheet in TB LS Blank Leadsheet Excel Template - Used by Trial Balance to Create Leadsheets" xfId="9"/>
    <cellStyle name="Обычный" xfId="0" builtinId="0"/>
    <cellStyle name="Обычный 2" xfId="12"/>
    <cellStyle name="Обычный 3" xfId="11"/>
    <cellStyle name="Обычный 4" xfId="15"/>
    <cellStyle name="Финансовый" xfId="10" builtinId="3"/>
    <cellStyle name="Финансовый 2" xfId="14"/>
    <cellStyle name="Финансовый 3" xfId="13"/>
    <cellStyle name="Финансовый 4" xfId="17"/>
    <cellStyle name="Финансовый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26" zoomScaleNormal="100" workbookViewId="0">
      <selection activeCell="B45" sqref="B45"/>
    </sheetView>
  </sheetViews>
  <sheetFormatPr defaultRowHeight="14.25" x14ac:dyDescent="0.2"/>
  <cols>
    <col min="1" max="1" width="53.140625" style="3" customWidth="1"/>
    <col min="2" max="2" width="21.140625" style="23" customWidth="1"/>
    <col min="3" max="3" width="24" style="23" bestFit="1" customWidth="1"/>
    <col min="4" max="4" width="24" style="3" bestFit="1" customWidth="1"/>
    <col min="5" max="5" width="11.5703125" style="3" bestFit="1" customWidth="1"/>
    <col min="6" max="16384" width="9.140625" style="3"/>
  </cols>
  <sheetData>
    <row r="1" spans="1:4" ht="15" x14ac:dyDescent="0.25">
      <c r="A1" s="182" t="s">
        <v>10</v>
      </c>
      <c r="B1" s="182"/>
      <c r="C1" s="182"/>
    </row>
    <row r="2" spans="1:4" ht="15" x14ac:dyDescent="0.25">
      <c r="A2" s="182" t="s">
        <v>149</v>
      </c>
      <c r="B2" s="182"/>
      <c r="C2" s="182"/>
    </row>
    <row r="3" spans="1:4" ht="12.75" customHeight="1" x14ac:dyDescent="0.2">
      <c r="A3" s="24"/>
    </row>
    <row r="4" spans="1:4" ht="12.75" customHeight="1" x14ac:dyDescent="0.2">
      <c r="A4" s="24"/>
      <c r="B4" s="74" t="s">
        <v>41</v>
      </c>
      <c r="C4" s="28" t="s">
        <v>43</v>
      </c>
      <c r="D4" s="28" t="s">
        <v>43</v>
      </c>
    </row>
    <row r="5" spans="1:4" ht="15" x14ac:dyDescent="0.25">
      <c r="A5" s="24"/>
      <c r="B5" s="75" t="s">
        <v>150</v>
      </c>
      <c r="C5" s="27" t="s">
        <v>151</v>
      </c>
      <c r="D5" s="27" t="s">
        <v>55</v>
      </c>
    </row>
    <row r="6" spans="1:4" ht="15.75" thickBot="1" x14ac:dyDescent="0.3">
      <c r="A6" s="1"/>
      <c r="B6" s="76" t="s">
        <v>42</v>
      </c>
      <c r="C6" s="26" t="s">
        <v>42</v>
      </c>
      <c r="D6" s="26" t="s">
        <v>42</v>
      </c>
    </row>
    <row r="7" spans="1:4" ht="15" x14ac:dyDescent="0.25">
      <c r="A7" s="5" t="s">
        <v>0</v>
      </c>
      <c r="B7" s="70"/>
      <c r="C7" s="16"/>
    </row>
    <row r="8" spans="1:4" x14ac:dyDescent="0.2">
      <c r="A8" s="2" t="s">
        <v>30</v>
      </c>
      <c r="B8" s="70">
        <v>2151511</v>
      </c>
      <c r="C8" s="70">
        <v>1640678</v>
      </c>
      <c r="D8" s="70">
        <v>1915472</v>
      </c>
    </row>
    <row r="9" spans="1:4" x14ac:dyDescent="0.2">
      <c r="A9" s="2" t="s">
        <v>28</v>
      </c>
      <c r="B9" s="70">
        <v>586451</v>
      </c>
      <c r="C9" s="70">
        <v>987336</v>
      </c>
      <c r="D9" s="70">
        <v>681473</v>
      </c>
    </row>
    <row r="10" spans="1:4" x14ac:dyDescent="0.2">
      <c r="A10" s="2" t="s">
        <v>29</v>
      </c>
      <c r="B10" s="70">
        <v>519163</v>
      </c>
      <c r="C10" s="70">
        <v>385473</v>
      </c>
      <c r="D10" s="70">
        <v>366085</v>
      </c>
    </row>
    <row r="11" spans="1:4" ht="15" x14ac:dyDescent="0.25">
      <c r="A11" s="5" t="s">
        <v>60</v>
      </c>
      <c r="B11" s="14">
        <f>B8+B9+B10</f>
        <v>3257125</v>
      </c>
      <c r="C11" s="14">
        <f>C8+C9+C10</f>
        <v>3013487</v>
      </c>
      <c r="D11" s="14">
        <f>D8+D9+D10</f>
        <v>2963030</v>
      </c>
    </row>
    <row r="12" spans="1:4" x14ac:dyDescent="0.2">
      <c r="A12" s="2" t="s">
        <v>31</v>
      </c>
      <c r="B12" s="69">
        <v>1375294</v>
      </c>
      <c r="C12" s="69">
        <v>1220632</v>
      </c>
      <c r="D12" s="69">
        <v>1092107</v>
      </c>
    </row>
    <row r="13" spans="1:4" ht="32.25" customHeight="1" x14ac:dyDescent="0.2">
      <c r="A13" s="2" t="s">
        <v>37</v>
      </c>
      <c r="B13" s="70">
        <v>11692</v>
      </c>
      <c r="C13" s="70">
        <v>8866</v>
      </c>
      <c r="D13" s="70">
        <v>12151</v>
      </c>
    </row>
    <row r="14" spans="1:4" ht="32.25" customHeight="1" x14ac:dyDescent="0.2">
      <c r="A14" s="2" t="s">
        <v>38</v>
      </c>
      <c r="B14" s="70">
        <v>299771</v>
      </c>
      <c r="C14" s="70">
        <v>294735</v>
      </c>
      <c r="D14" s="66">
        <v>281964</v>
      </c>
    </row>
    <row r="15" spans="1:4" ht="14.25" customHeight="1" x14ac:dyDescent="0.2">
      <c r="A15" s="8" t="s">
        <v>27</v>
      </c>
      <c r="B15" s="68">
        <v>-1005</v>
      </c>
      <c r="C15" s="68">
        <v>-665</v>
      </c>
      <c r="D15" s="68">
        <v>-651</v>
      </c>
    </row>
    <row r="16" spans="1:4" ht="15" customHeight="1" x14ac:dyDescent="0.25">
      <c r="A16" s="5" t="s">
        <v>56</v>
      </c>
      <c r="B16" s="14">
        <f>B14+B15</f>
        <v>298766</v>
      </c>
      <c r="C16" s="14">
        <f>C14+C15</f>
        <v>294070</v>
      </c>
      <c r="D16" s="14">
        <f>D14+D15</f>
        <v>281313</v>
      </c>
    </row>
    <row r="17" spans="1:5" x14ac:dyDescent="0.2">
      <c r="A17" s="8" t="s">
        <v>39</v>
      </c>
      <c r="B17" s="70">
        <v>6785934</v>
      </c>
      <c r="C17" s="70">
        <v>7452670</v>
      </c>
      <c r="D17" s="70">
        <v>6563169</v>
      </c>
    </row>
    <row r="18" spans="1:5" x14ac:dyDescent="0.2">
      <c r="A18" s="8" t="s">
        <v>27</v>
      </c>
      <c r="B18" s="68">
        <v>-541539</v>
      </c>
      <c r="C18" s="68">
        <v>-501643</v>
      </c>
      <c r="D18" s="68">
        <v>-525558</v>
      </c>
    </row>
    <row r="19" spans="1:5" ht="15" x14ac:dyDescent="0.25">
      <c r="A19" s="9" t="s">
        <v>61</v>
      </c>
      <c r="B19" s="15">
        <f>B17+B18</f>
        <v>6244395</v>
      </c>
      <c r="C19" s="15">
        <f>C17+C18</f>
        <v>6951027</v>
      </c>
      <c r="D19" s="15">
        <f>D17+D18</f>
        <v>6037611</v>
      </c>
    </row>
    <row r="20" spans="1:5" ht="15" x14ac:dyDescent="0.25">
      <c r="A20" s="9" t="s">
        <v>19</v>
      </c>
      <c r="B20" s="14">
        <f>B16+B19</f>
        <v>6543161</v>
      </c>
      <c r="C20" s="14">
        <f>C16+C19</f>
        <v>7245097</v>
      </c>
      <c r="D20" s="14">
        <f>D16+D19</f>
        <v>6318924</v>
      </c>
      <c r="E20" s="4"/>
    </row>
    <row r="21" spans="1:5" ht="42.75" x14ac:dyDescent="0.2">
      <c r="A21" s="2" t="s">
        <v>52</v>
      </c>
      <c r="B21" s="68">
        <v>0</v>
      </c>
      <c r="C21" s="68">
        <v>141</v>
      </c>
      <c r="D21" s="68">
        <v>1187</v>
      </c>
    </row>
    <row r="22" spans="1:5" x14ac:dyDescent="0.2">
      <c r="A22" s="10" t="s">
        <v>36</v>
      </c>
      <c r="B22" s="68">
        <v>0</v>
      </c>
      <c r="C22" s="68">
        <v>0</v>
      </c>
      <c r="D22" s="68">
        <v>0</v>
      </c>
    </row>
    <row r="23" spans="1:5" x14ac:dyDescent="0.2">
      <c r="A23" s="2" t="s">
        <v>1</v>
      </c>
      <c r="B23" s="70">
        <v>553704</v>
      </c>
      <c r="C23" s="70">
        <v>530327</v>
      </c>
      <c r="D23" s="70">
        <v>560536</v>
      </c>
    </row>
    <row r="24" spans="1:5" ht="14.25" customHeight="1" x14ac:dyDescent="0.2">
      <c r="A24" s="2" t="s">
        <v>2</v>
      </c>
      <c r="B24" s="66">
        <v>544785</v>
      </c>
      <c r="C24" s="70">
        <v>591850</v>
      </c>
      <c r="D24" s="66">
        <v>422177</v>
      </c>
    </row>
    <row r="25" spans="1:5" ht="13.5" customHeight="1" x14ac:dyDescent="0.2">
      <c r="A25" s="2"/>
      <c r="B25" s="69"/>
      <c r="D25" s="23"/>
    </row>
    <row r="26" spans="1:5" ht="15.75" thickBot="1" x14ac:dyDescent="0.3">
      <c r="A26" s="5" t="s">
        <v>34</v>
      </c>
      <c r="B26" s="84">
        <f>B11+B12+B13+B20+B21+B22+B23+B24</f>
        <v>12285761</v>
      </c>
      <c r="C26" s="19">
        <f>C11+C12+C13+C20+C21+C22+C23+C24</f>
        <v>12610400</v>
      </c>
      <c r="D26" s="19">
        <f>D11+D12+D13+D20+D21+D22+D23+D24</f>
        <v>11370112</v>
      </c>
    </row>
    <row r="27" spans="1:5" ht="15.75" thickTop="1" x14ac:dyDescent="0.25">
      <c r="A27" s="5"/>
      <c r="B27" s="77"/>
      <c r="D27" s="23"/>
    </row>
    <row r="28" spans="1:5" ht="15" x14ac:dyDescent="0.25">
      <c r="A28" s="5" t="s">
        <v>35</v>
      </c>
      <c r="B28" s="78"/>
      <c r="D28" s="23"/>
    </row>
    <row r="29" spans="1:5" ht="15" x14ac:dyDescent="0.25">
      <c r="A29" s="2" t="s">
        <v>3</v>
      </c>
      <c r="B29" s="79"/>
      <c r="C29" s="70"/>
      <c r="D29" s="16"/>
    </row>
    <row r="30" spans="1:5" x14ac:dyDescent="0.2">
      <c r="A30" s="86" t="s">
        <v>62</v>
      </c>
      <c r="B30" s="70">
        <v>1150693</v>
      </c>
      <c r="C30" s="56">
        <v>772023</v>
      </c>
      <c r="D30" s="56">
        <v>736727</v>
      </c>
    </row>
    <row r="31" spans="1:5" x14ac:dyDescent="0.2">
      <c r="A31" s="11" t="s">
        <v>48</v>
      </c>
      <c r="B31" s="73">
        <v>7965448</v>
      </c>
      <c r="C31" s="70">
        <v>9010685</v>
      </c>
      <c r="D31" s="70">
        <v>7845109</v>
      </c>
    </row>
    <row r="32" spans="1:5" x14ac:dyDescent="0.2">
      <c r="A32" s="6" t="s">
        <v>18</v>
      </c>
      <c r="B32" s="70">
        <v>1337114</v>
      </c>
      <c r="C32" s="70">
        <v>1191507</v>
      </c>
      <c r="D32" s="70">
        <v>1185502</v>
      </c>
    </row>
    <row r="33" spans="1:4" x14ac:dyDescent="0.2">
      <c r="A33" s="6" t="s">
        <v>50</v>
      </c>
      <c r="B33" s="70">
        <v>5027</v>
      </c>
      <c r="C33" s="70">
        <v>9370</v>
      </c>
      <c r="D33" s="70">
        <v>0</v>
      </c>
    </row>
    <row r="34" spans="1:4" x14ac:dyDescent="0.2">
      <c r="A34" s="6" t="s">
        <v>15</v>
      </c>
      <c r="B34" s="70">
        <v>15766</v>
      </c>
      <c r="C34" s="70">
        <v>12416</v>
      </c>
      <c r="D34" s="70">
        <v>12416</v>
      </c>
    </row>
    <row r="35" spans="1:4" ht="42.75" x14ac:dyDescent="0.2">
      <c r="A35" s="2" t="s">
        <v>49</v>
      </c>
      <c r="B35" s="70">
        <v>2359</v>
      </c>
      <c r="C35" s="70">
        <v>0</v>
      </c>
      <c r="D35" s="70"/>
    </row>
    <row r="36" spans="1:4" x14ac:dyDescent="0.2">
      <c r="A36" s="6" t="s">
        <v>4</v>
      </c>
      <c r="B36" s="70">
        <v>374277</v>
      </c>
      <c r="C36" s="70">
        <v>353670</v>
      </c>
      <c r="D36" s="66">
        <v>277584</v>
      </c>
    </row>
    <row r="37" spans="1:4" x14ac:dyDescent="0.2">
      <c r="A37" s="6"/>
      <c r="B37" s="69"/>
      <c r="D37" s="23"/>
    </row>
    <row r="38" spans="1:4" ht="15" x14ac:dyDescent="0.25">
      <c r="A38" s="5" t="s">
        <v>33</v>
      </c>
      <c r="B38" s="20">
        <f>SUM(B30:B36)</f>
        <v>10850684</v>
      </c>
      <c r="C38" s="20">
        <f>SUM(C30:C36)</f>
        <v>11349671</v>
      </c>
      <c r="D38" s="20">
        <f>SUM(D30:D36)</f>
        <v>10057338</v>
      </c>
    </row>
    <row r="39" spans="1:4" x14ac:dyDescent="0.2">
      <c r="A39" s="2"/>
      <c r="B39" s="78"/>
      <c r="D39" s="23"/>
    </row>
    <row r="40" spans="1:4" ht="12.75" customHeight="1" x14ac:dyDescent="0.25">
      <c r="A40" s="2" t="s">
        <v>16</v>
      </c>
      <c r="B40" s="79"/>
      <c r="C40" s="70"/>
      <c r="D40" s="16"/>
    </row>
    <row r="41" spans="1:4" x14ac:dyDescent="0.2">
      <c r="A41" s="2" t="s">
        <v>17</v>
      </c>
      <c r="B41" s="70">
        <v>1126356</v>
      </c>
      <c r="C41" s="70">
        <v>1126356</v>
      </c>
      <c r="D41" s="70">
        <v>1126356</v>
      </c>
    </row>
    <row r="42" spans="1:4" x14ac:dyDescent="0.2">
      <c r="A42" s="2" t="s">
        <v>152</v>
      </c>
      <c r="B42" s="70">
        <v>175302</v>
      </c>
      <c r="C42" s="70">
        <v>0</v>
      </c>
      <c r="D42" s="70"/>
    </row>
    <row r="43" spans="1:4" x14ac:dyDescent="0.2">
      <c r="A43" s="2" t="s">
        <v>14</v>
      </c>
      <c r="B43" s="57">
        <v>133419</v>
      </c>
      <c r="C43" s="57">
        <v>134373</v>
      </c>
      <c r="D43" s="57">
        <v>186418</v>
      </c>
    </row>
    <row r="44" spans="1:4" x14ac:dyDescent="0.2">
      <c r="A44" s="2"/>
      <c r="B44" s="17"/>
      <c r="D44" s="23"/>
    </row>
    <row r="45" spans="1:4" ht="15" x14ac:dyDescent="0.25">
      <c r="A45" s="7" t="s">
        <v>32</v>
      </c>
      <c r="B45" s="21">
        <f>SUM(B41:B43)</f>
        <v>1435077</v>
      </c>
      <c r="C45" s="21">
        <f>SUM(C41:C43)</f>
        <v>1260729</v>
      </c>
      <c r="D45" s="21">
        <f>SUM(D41:D43)</f>
        <v>1312774</v>
      </c>
    </row>
    <row r="46" spans="1:4" ht="15" x14ac:dyDescent="0.25">
      <c r="A46" s="7"/>
      <c r="B46" s="21"/>
      <c r="D46" s="23"/>
    </row>
    <row r="47" spans="1:4" ht="15.75" thickBot="1" x14ac:dyDescent="0.3">
      <c r="A47" s="12" t="s">
        <v>57</v>
      </c>
      <c r="B47" s="22">
        <f>B38+B45</f>
        <v>12285761</v>
      </c>
      <c r="C47" s="22">
        <f>C38+C45</f>
        <v>12610400</v>
      </c>
      <c r="D47" s="22">
        <f>D38+D45</f>
        <v>11370112</v>
      </c>
    </row>
    <row r="48" spans="1:4" ht="15.75" thickTop="1" x14ac:dyDescent="0.25">
      <c r="A48" s="12"/>
      <c r="B48" s="21"/>
      <c r="C48" s="18"/>
    </row>
    <row r="49" spans="1:4" ht="15" x14ac:dyDescent="0.25">
      <c r="A49" s="12"/>
      <c r="B49" s="21"/>
      <c r="C49" s="18"/>
    </row>
    <row r="50" spans="1:4" ht="15" x14ac:dyDescent="0.25">
      <c r="A50" s="12"/>
      <c r="B50" s="21"/>
      <c r="C50" s="18"/>
    </row>
    <row r="51" spans="1:4" x14ac:dyDescent="0.2">
      <c r="A51" s="2"/>
    </row>
    <row r="52" spans="1:4" x14ac:dyDescent="0.2">
      <c r="A52" s="13"/>
    </row>
    <row r="53" spans="1:4" x14ac:dyDescent="0.2">
      <c r="A53" s="3" t="s">
        <v>13</v>
      </c>
      <c r="C53" s="67" t="s">
        <v>53</v>
      </c>
      <c r="D53" s="60"/>
    </row>
    <row r="54" spans="1:4" x14ac:dyDescent="0.2">
      <c r="C54" s="67"/>
      <c r="D54" s="60"/>
    </row>
    <row r="55" spans="1:4" x14ac:dyDescent="0.2">
      <c r="C55" s="60"/>
      <c r="D55" s="60"/>
    </row>
    <row r="56" spans="1:4" x14ac:dyDescent="0.2">
      <c r="C56" s="60"/>
      <c r="D56" s="60"/>
    </row>
    <row r="57" spans="1:4" x14ac:dyDescent="0.2">
      <c r="A57" s="3" t="s">
        <v>9</v>
      </c>
      <c r="C57" s="60" t="s">
        <v>5</v>
      </c>
      <c r="D57" s="60"/>
    </row>
  </sheetData>
  <mergeCells count="2">
    <mergeCell ref="A1:C1"/>
    <mergeCell ref="A2:C2"/>
  </mergeCells>
  <phoneticPr fontId="0" type="noConversion"/>
  <pageMargins left="0.74803149606299213" right="0.74803149606299213" top="0.98425196850393704" bottom="0" header="0.51181102362204722" footer="0"/>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6" zoomScaleNormal="100" workbookViewId="0">
      <selection activeCell="B35" sqref="B35"/>
    </sheetView>
  </sheetViews>
  <sheetFormatPr defaultRowHeight="18" x14ac:dyDescent="0.25"/>
  <cols>
    <col min="1" max="1" width="55" style="31" customWidth="1"/>
    <col min="2" max="2" width="20.42578125" style="31" customWidth="1"/>
    <col min="3" max="3" width="23.5703125" style="31" customWidth="1"/>
    <col min="4" max="6" width="9.140625" style="31"/>
    <col min="7" max="7" width="24.5703125" style="31" customWidth="1"/>
    <col min="8" max="16384" width="9.140625" style="31"/>
  </cols>
  <sheetData>
    <row r="1" spans="1:3" x14ac:dyDescent="0.25">
      <c r="A1" s="182" t="s">
        <v>10</v>
      </c>
      <c r="B1" s="183"/>
      <c r="C1" s="183"/>
    </row>
    <row r="2" spans="1:3" ht="31.5" customHeight="1" x14ac:dyDescent="0.25">
      <c r="A2" s="184" t="s">
        <v>153</v>
      </c>
      <c r="B2" s="185"/>
      <c r="C2" s="185"/>
    </row>
    <row r="3" spans="1:3" x14ac:dyDescent="0.25">
      <c r="A3" s="32"/>
      <c r="B3" s="33"/>
      <c r="C3" s="33"/>
    </row>
    <row r="4" spans="1:3" ht="24.75" customHeight="1" x14ac:dyDescent="0.25">
      <c r="A4" s="24"/>
      <c r="B4" s="25" t="s">
        <v>41</v>
      </c>
      <c r="C4" s="28" t="s">
        <v>43</v>
      </c>
    </row>
    <row r="5" spans="1:3" x14ac:dyDescent="0.25">
      <c r="A5" s="29"/>
      <c r="B5" s="27" t="s">
        <v>150</v>
      </c>
      <c r="C5" s="27" t="s">
        <v>151</v>
      </c>
    </row>
    <row r="6" spans="1:3" ht="18.75" thickBot="1" x14ac:dyDescent="0.3">
      <c r="A6" s="29"/>
      <c r="B6" s="26" t="s">
        <v>42</v>
      </c>
      <c r="C6" s="26" t="s">
        <v>42</v>
      </c>
    </row>
    <row r="7" spans="1:3" x14ac:dyDescent="0.25">
      <c r="A7" s="29" t="s">
        <v>6</v>
      </c>
      <c r="B7" s="71">
        <v>896072</v>
      </c>
      <c r="C7" s="61">
        <v>979562</v>
      </c>
    </row>
    <row r="8" spans="1:3" x14ac:dyDescent="0.25">
      <c r="A8" s="29" t="s">
        <v>7</v>
      </c>
      <c r="B8" s="71">
        <v>-312741</v>
      </c>
      <c r="C8" s="61">
        <v>-349793</v>
      </c>
    </row>
    <row r="9" spans="1:3" ht="42.75" x14ac:dyDescent="0.25">
      <c r="A9" s="34" t="s">
        <v>51</v>
      </c>
      <c r="B9" s="35">
        <f>SUM(B7:B8)</f>
        <v>583331</v>
      </c>
      <c r="C9" s="35">
        <f>SUM(C7:C8)</f>
        <v>629769</v>
      </c>
    </row>
    <row r="10" spans="1:3" ht="28.5" x14ac:dyDescent="0.25">
      <c r="A10" s="34" t="s">
        <v>45</v>
      </c>
      <c r="B10" s="68">
        <v>-12130</v>
      </c>
      <c r="C10" s="177">
        <v>-107679</v>
      </c>
    </row>
    <row r="11" spans="1:3" x14ac:dyDescent="0.25">
      <c r="A11" s="36" t="s">
        <v>58</v>
      </c>
      <c r="B11" s="82">
        <f>B9+B10</f>
        <v>571201</v>
      </c>
      <c r="C11" s="37">
        <f>C9+C10</f>
        <v>522090</v>
      </c>
    </row>
    <row r="12" spans="1:3" x14ac:dyDescent="0.25">
      <c r="A12" s="38"/>
      <c r="B12" s="3"/>
      <c r="C12" s="39"/>
    </row>
    <row r="13" spans="1:3" x14ac:dyDescent="0.25">
      <c r="A13" s="40" t="s">
        <v>20</v>
      </c>
      <c r="B13" s="80">
        <v>288135</v>
      </c>
      <c r="C13" s="178">
        <v>255155</v>
      </c>
    </row>
    <row r="14" spans="1:3" x14ac:dyDescent="0.25">
      <c r="A14" s="40" t="s">
        <v>21</v>
      </c>
      <c r="B14" s="68">
        <v>-33689</v>
      </c>
      <c r="C14" s="61">
        <v>-32258</v>
      </c>
    </row>
    <row r="15" spans="1:3" x14ac:dyDescent="0.25">
      <c r="A15" s="38" t="s">
        <v>40</v>
      </c>
      <c r="B15" s="83">
        <v>138854</v>
      </c>
      <c r="C15" s="61">
        <v>123521</v>
      </c>
    </row>
    <row r="16" spans="1:3" x14ac:dyDescent="0.25">
      <c r="A16" s="38" t="s">
        <v>22</v>
      </c>
      <c r="B16" s="68">
        <v>5145</v>
      </c>
      <c r="C16" s="61">
        <v>-1562</v>
      </c>
    </row>
    <row r="17" spans="1:3" ht="18.75" customHeight="1" x14ac:dyDescent="0.25">
      <c r="A17" s="36" t="s">
        <v>59</v>
      </c>
      <c r="B17" s="81">
        <f>SUM(B13:B16)</f>
        <v>398445</v>
      </c>
      <c r="C17" s="41">
        <f>SUM(C13:C16)</f>
        <v>344856</v>
      </c>
    </row>
    <row r="18" spans="1:3" x14ac:dyDescent="0.25">
      <c r="A18" s="38"/>
      <c r="B18" s="42"/>
      <c r="C18" s="43"/>
    </row>
    <row r="19" spans="1:3" x14ac:dyDescent="0.25">
      <c r="A19" s="44" t="s">
        <v>8</v>
      </c>
      <c r="B19" s="68">
        <f>B11+B17</f>
        <v>969646</v>
      </c>
      <c r="C19" s="43">
        <f>C11+C17</f>
        <v>866946</v>
      </c>
    </row>
    <row r="20" spans="1:3" ht="17.25" customHeight="1" x14ac:dyDescent="0.25">
      <c r="A20" s="46" t="s">
        <v>23</v>
      </c>
      <c r="B20" s="68">
        <v>-820735</v>
      </c>
      <c r="C20" s="43">
        <v>-694097</v>
      </c>
    </row>
    <row r="21" spans="1:3" ht="18.75" thickBot="1" x14ac:dyDescent="0.3">
      <c r="A21" s="62" t="s">
        <v>46</v>
      </c>
      <c r="B21" s="63">
        <f>B19+B20</f>
        <v>148911</v>
      </c>
      <c r="C21" s="63">
        <f t="shared" ref="C21" si="0">C19+C20</f>
        <v>172849</v>
      </c>
    </row>
    <row r="22" spans="1:3" ht="18.75" thickTop="1" x14ac:dyDescent="0.25">
      <c r="A22" s="62"/>
      <c r="B22" s="64"/>
      <c r="C22" s="64"/>
    </row>
    <row r="23" spans="1:3" ht="28.5" x14ac:dyDescent="0.25">
      <c r="A23" s="34" t="s">
        <v>47</v>
      </c>
      <c r="B23" s="68">
        <v>-10925</v>
      </c>
      <c r="C23" s="85">
        <v>-31950</v>
      </c>
    </row>
    <row r="24" spans="1:3" x14ac:dyDescent="0.25">
      <c r="A24" s="46"/>
      <c r="B24" s="45"/>
      <c r="C24" s="58"/>
    </row>
    <row r="25" spans="1:3" ht="18.75" thickBot="1" x14ac:dyDescent="0.3">
      <c r="A25" s="47" t="s">
        <v>11</v>
      </c>
      <c r="B25" s="48">
        <f>B21+B23</f>
        <v>137986</v>
      </c>
      <c r="C25" s="48">
        <f t="shared" ref="C25" si="1">C21+C23</f>
        <v>140899</v>
      </c>
    </row>
    <row r="26" spans="1:3" ht="18.75" thickTop="1" x14ac:dyDescent="0.25">
      <c r="A26" s="47"/>
      <c r="B26" s="49"/>
      <c r="C26" s="43"/>
    </row>
    <row r="27" spans="1:3" x14ac:dyDescent="0.25">
      <c r="A27" s="50" t="s">
        <v>24</v>
      </c>
      <c r="B27" s="72">
        <v>-15677</v>
      </c>
      <c r="C27" s="59">
        <v>-17636</v>
      </c>
    </row>
    <row r="28" spans="1:3" ht="18.75" thickBot="1" x14ac:dyDescent="0.3">
      <c r="A28" s="51" t="s">
        <v>25</v>
      </c>
      <c r="B28" s="52">
        <f>B27+B25</f>
        <v>122309</v>
      </c>
      <c r="C28" s="52">
        <f t="shared" ref="C28" si="2">C27+C25</f>
        <v>123263</v>
      </c>
    </row>
    <row r="29" spans="1:3" ht="18.75" thickTop="1" x14ac:dyDescent="0.25">
      <c r="A29" s="51"/>
      <c r="B29" s="53"/>
      <c r="C29" s="49"/>
    </row>
    <row r="30" spans="1:3" ht="18.75" thickBot="1" x14ac:dyDescent="0.3">
      <c r="A30" s="51" t="s">
        <v>26</v>
      </c>
      <c r="B30" s="52">
        <f>B28</f>
        <v>122309</v>
      </c>
      <c r="C30" s="52">
        <f>C28</f>
        <v>123263</v>
      </c>
    </row>
    <row r="31" spans="1:3" ht="18.75" thickTop="1" x14ac:dyDescent="0.25">
      <c r="A31" s="51" t="s">
        <v>44</v>
      </c>
      <c r="B31" s="54">
        <f>B30/225271201*1000</f>
        <v>0.54294112810274409</v>
      </c>
      <c r="C31" s="54">
        <f>C30/225271201*1000</f>
        <v>0.54717602362318829</v>
      </c>
    </row>
    <row r="32" spans="1:3" x14ac:dyDescent="0.25">
      <c r="A32" s="51"/>
      <c r="B32" s="55"/>
      <c r="C32" s="30"/>
    </row>
    <row r="33" spans="1:3" x14ac:dyDescent="0.25">
      <c r="A33" s="51"/>
      <c r="B33" s="55"/>
      <c r="C33" s="30"/>
    </row>
    <row r="34" spans="1:3" x14ac:dyDescent="0.25">
      <c r="A34" s="51"/>
      <c r="B34" s="55"/>
      <c r="C34" s="54"/>
    </row>
    <row r="35" spans="1:3" x14ac:dyDescent="0.25">
      <c r="A35" s="3"/>
      <c r="B35" s="65"/>
      <c r="C35" s="29"/>
    </row>
    <row r="36" spans="1:3" x14ac:dyDescent="0.25">
      <c r="A36" s="3" t="s">
        <v>13</v>
      </c>
      <c r="B36" s="3"/>
      <c r="C36" s="67" t="s">
        <v>54</v>
      </c>
    </row>
    <row r="37" spans="1:3" x14ac:dyDescent="0.25">
      <c r="A37" s="3"/>
      <c r="B37" s="3"/>
      <c r="C37" s="60"/>
    </row>
    <row r="38" spans="1:3" x14ac:dyDescent="0.25">
      <c r="A38" s="3"/>
      <c r="B38" s="3"/>
      <c r="C38" s="60"/>
    </row>
    <row r="39" spans="1:3" x14ac:dyDescent="0.25">
      <c r="A39" s="3" t="s">
        <v>12</v>
      </c>
      <c r="B39" s="3"/>
      <c r="C39" s="60" t="s">
        <v>5</v>
      </c>
    </row>
    <row r="40" spans="1:3" x14ac:dyDescent="0.25">
      <c r="A40" s="3"/>
      <c r="B40" s="3"/>
      <c r="C40" s="3"/>
    </row>
    <row r="41" spans="1:3" x14ac:dyDescent="0.25">
      <c r="A41" s="3"/>
      <c r="B41" s="3"/>
      <c r="C41" s="3"/>
    </row>
    <row r="42" spans="1:3" x14ac:dyDescent="0.25">
      <c r="A42" s="3"/>
      <c r="B42" s="3"/>
      <c r="C42" s="3"/>
    </row>
  </sheetData>
  <mergeCells count="2">
    <mergeCell ref="A1:C1"/>
    <mergeCell ref="A2:C2"/>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49"/>
  <sheetViews>
    <sheetView topLeftCell="A25" workbookViewId="0">
      <selection activeCell="B42" sqref="B42:C42"/>
    </sheetView>
  </sheetViews>
  <sheetFormatPr defaultRowHeight="14.25" x14ac:dyDescent="0.2"/>
  <cols>
    <col min="1" max="1" width="65" style="89" customWidth="1"/>
    <col min="2" max="2" width="19" style="89" customWidth="1"/>
    <col min="3" max="3" width="18.5703125" style="89" customWidth="1"/>
    <col min="4" max="249" width="9.140625" style="89"/>
    <col min="250" max="250" width="65.28515625" style="89" customWidth="1"/>
    <col min="251" max="252" width="17.42578125" style="89" customWidth="1"/>
    <col min="253" max="505" width="9.140625" style="89"/>
    <col min="506" max="506" width="65.28515625" style="89" customWidth="1"/>
    <col min="507" max="508" width="17.42578125" style="89" customWidth="1"/>
    <col min="509" max="761" width="9.140625" style="89"/>
    <col min="762" max="762" width="65.28515625" style="89" customWidth="1"/>
    <col min="763" max="764" width="17.42578125" style="89" customWidth="1"/>
    <col min="765" max="1017" width="9.140625" style="89"/>
    <col min="1018" max="1018" width="65.28515625" style="89" customWidth="1"/>
    <col min="1019" max="1020" width="17.42578125" style="89" customWidth="1"/>
    <col min="1021" max="1273" width="9.140625" style="89"/>
    <col min="1274" max="1274" width="65.28515625" style="89" customWidth="1"/>
    <col min="1275" max="1276" width="17.42578125" style="89" customWidth="1"/>
    <col min="1277" max="1529" width="9.140625" style="89"/>
    <col min="1530" max="1530" width="65.28515625" style="89" customWidth="1"/>
    <col min="1531" max="1532" width="17.42578125" style="89" customWidth="1"/>
    <col min="1533" max="1785" width="9.140625" style="89"/>
    <col min="1786" max="1786" width="65.28515625" style="89" customWidth="1"/>
    <col min="1787" max="1788" width="17.42578125" style="89" customWidth="1"/>
    <col min="1789" max="2041" width="9.140625" style="89"/>
    <col min="2042" max="2042" width="65.28515625" style="89" customWidth="1"/>
    <col min="2043" max="2044" width="17.42578125" style="89" customWidth="1"/>
    <col min="2045" max="2297" width="9.140625" style="89"/>
    <col min="2298" max="2298" width="65.28515625" style="89" customWidth="1"/>
    <col min="2299" max="2300" width="17.42578125" style="89" customWidth="1"/>
    <col min="2301" max="2553" width="9.140625" style="89"/>
    <col min="2554" max="2554" width="65.28515625" style="89" customWidth="1"/>
    <col min="2555" max="2556" width="17.42578125" style="89" customWidth="1"/>
    <col min="2557" max="2809" width="9.140625" style="89"/>
    <col min="2810" max="2810" width="65.28515625" style="89" customWidth="1"/>
    <col min="2811" max="2812" width="17.42578125" style="89" customWidth="1"/>
    <col min="2813" max="3065" width="9.140625" style="89"/>
    <col min="3066" max="3066" width="65.28515625" style="89" customWidth="1"/>
    <col min="3067" max="3068" width="17.42578125" style="89" customWidth="1"/>
    <col min="3069" max="3321" width="9.140625" style="89"/>
    <col min="3322" max="3322" width="65.28515625" style="89" customWidth="1"/>
    <col min="3323" max="3324" width="17.42578125" style="89" customWidth="1"/>
    <col min="3325" max="3577" width="9.140625" style="89"/>
    <col min="3578" max="3578" width="65.28515625" style="89" customWidth="1"/>
    <col min="3579" max="3580" width="17.42578125" style="89" customWidth="1"/>
    <col min="3581" max="3833" width="9.140625" style="89"/>
    <col min="3834" max="3834" width="65.28515625" style="89" customWidth="1"/>
    <col min="3835" max="3836" width="17.42578125" style="89" customWidth="1"/>
    <col min="3837" max="4089" width="9.140625" style="89"/>
    <col min="4090" max="4090" width="65.28515625" style="89" customWidth="1"/>
    <col min="4091" max="4092" width="17.42578125" style="89" customWidth="1"/>
    <col min="4093" max="4345" width="9.140625" style="89"/>
    <col min="4346" max="4346" width="65.28515625" style="89" customWidth="1"/>
    <col min="4347" max="4348" width="17.42578125" style="89" customWidth="1"/>
    <col min="4349" max="4601" width="9.140625" style="89"/>
    <col min="4602" max="4602" width="65.28515625" style="89" customWidth="1"/>
    <col min="4603" max="4604" width="17.42578125" style="89" customWidth="1"/>
    <col min="4605" max="4857" width="9.140625" style="89"/>
    <col min="4858" max="4858" width="65.28515625" style="89" customWidth="1"/>
    <col min="4859" max="4860" width="17.42578125" style="89" customWidth="1"/>
    <col min="4861" max="5113" width="9.140625" style="89"/>
    <col min="5114" max="5114" width="65.28515625" style="89" customWidth="1"/>
    <col min="5115" max="5116" width="17.42578125" style="89" customWidth="1"/>
    <col min="5117" max="5369" width="9.140625" style="89"/>
    <col min="5370" max="5370" width="65.28515625" style="89" customWidth="1"/>
    <col min="5371" max="5372" width="17.42578125" style="89" customWidth="1"/>
    <col min="5373" max="5625" width="9.140625" style="89"/>
    <col min="5626" max="5626" width="65.28515625" style="89" customWidth="1"/>
    <col min="5627" max="5628" width="17.42578125" style="89" customWidth="1"/>
    <col min="5629" max="5881" width="9.140625" style="89"/>
    <col min="5882" max="5882" width="65.28515625" style="89" customWidth="1"/>
    <col min="5883" max="5884" width="17.42578125" style="89" customWidth="1"/>
    <col min="5885" max="6137" width="9.140625" style="89"/>
    <col min="6138" max="6138" width="65.28515625" style="89" customWidth="1"/>
    <col min="6139" max="6140" width="17.42578125" style="89" customWidth="1"/>
    <col min="6141" max="6393" width="9.140625" style="89"/>
    <col min="6394" max="6394" width="65.28515625" style="89" customWidth="1"/>
    <col min="6395" max="6396" width="17.42578125" style="89" customWidth="1"/>
    <col min="6397" max="6649" width="9.140625" style="89"/>
    <col min="6650" max="6650" width="65.28515625" style="89" customWidth="1"/>
    <col min="6651" max="6652" width="17.42578125" style="89" customWidth="1"/>
    <col min="6653" max="6905" width="9.140625" style="89"/>
    <col min="6906" max="6906" width="65.28515625" style="89" customWidth="1"/>
    <col min="6907" max="6908" width="17.42578125" style="89" customWidth="1"/>
    <col min="6909" max="7161" width="9.140625" style="89"/>
    <col min="7162" max="7162" width="65.28515625" style="89" customWidth="1"/>
    <col min="7163" max="7164" width="17.42578125" style="89" customWidth="1"/>
    <col min="7165" max="7417" width="9.140625" style="89"/>
    <col min="7418" max="7418" width="65.28515625" style="89" customWidth="1"/>
    <col min="7419" max="7420" width="17.42578125" style="89" customWidth="1"/>
    <col min="7421" max="7673" width="9.140625" style="89"/>
    <col min="7674" max="7674" width="65.28515625" style="89" customWidth="1"/>
    <col min="7675" max="7676" width="17.42578125" style="89" customWidth="1"/>
    <col min="7677" max="7929" width="9.140625" style="89"/>
    <col min="7930" max="7930" width="65.28515625" style="89" customWidth="1"/>
    <col min="7931" max="7932" width="17.42578125" style="89" customWidth="1"/>
    <col min="7933" max="8185" width="9.140625" style="89"/>
    <col min="8186" max="8186" width="65.28515625" style="89" customWidth="1"/>
    <col min="8187" max="8188" width="17.42578125" style="89" customWidth="1"/>
    <col min="8189" max="8441" width="9.140625" style="89"/>
    <col min="8442" max="8442" width="65.28515625" style="89" customWidth="1"/>
    <col min="8443" max="8444" width="17.42578125" style="89" customWidth="1"/>
    <col min="8445" max="8697" width="9.140625" style="89"/>
    <col min="8698" max="8698" width="65.28515625" style="89" customWidth="1"/>
    <col min="8699" max="8700" width="17.42578125" style="89" customWidth="1"/>
    <col min="8701" max="8953" width="9.140625" style="89"/>
    <col min="8954" max="8954" width="65.28515625" style="89" customWidth="1"/>
    <col min="8955" max="8956" width="17.42578125" style="89" customWidth="1"/>
    <col min="8957" max="9209" width="9.140625" style="89"/>
    <col min="9210" max="9210" width="65.28515625" style="89" customWidth="1"/>
    <col min="9211" max="9212" width="17.42578125" style="89" customWidth="1"/>
    <col min="9213" max="9465" width="9.140625" style="89"/>
    <col min="9466" max="9466" width="65.28515625" style="89" customWidth="1"/>
    <col min="9467" max="9468" width="17.42578125" style="89" customWidth="1"/>
    <col min="9469" max="9721" width="9.140625" style="89"/>
    <col min="9722" max="9722" width="65.28515625" style="89" customWidth="1"/>
    <col min="9723" max="9724" width="17.42578125" style="89" customWidth="1"/>
    <col min="9725" max="9977" width="9.140625" style="89"/>
    <col min="9978" max="9978" width="65.28515625" style="89" customWidth="1"/>
    <col min="9979" max="9980" width="17.42578125" style="89" customWidth="1"/>
    <col min="9981" max="10233" width="9.140625" style="89"/>
    <col min="10234" max="10234" width="65.28515625" style="89" customWidth="1"/>
    <col min="10235" max="10236" width="17.42578125" style="89" customWidth="1"/>
    <col min="10237" max="10489" width="9.140625" style="89"/>
    <col min="10490" max="10490" width="65.28515625" style="89" customWidth="1"/>
    <col min="10491" max="10492" width="17.42578125" style="89" customWidth="1"/>
    <col min="10493" max="10745" width="9.140625" style="89"/>
    <col min="10746" max="10746" width="65.28515625" style="89" customWidth="1"/>
    <col min="10747" max="10748" width="17.42578125" style="89" customWidth="1"/>
    <col min="10749" max="11001" width="9.140625" style="89"/>
    <col min="11002" max="11002" width="65.28515625" style="89" customWidth="1"/>
    <col min="11003" max="11004" width="17.42578125" style="89" customWidth="1"/>
    <col min="11005" max="11257" width="9.140625" style="89"/>
    <col min="11258" max="11258" width="65.28515625" style="89" customWidth="1"/>
    <col min="11259" max="11260" width="17.42578125" style="89" customWidth="1"/>
    <col min="11261" max="11513" width="9.140625" style="89"/>
    <col min="11514" max="11514" width="65.28515625" style="89" customWidth="1"/>
    <col min="11515" max="11516" width="17.42578125" style="89" customWidth="1"/>
    <col min="11517" max="11769" width="9.140625" style="89"/>
    <col min="11770" max="11770" width="65.28515625" style="89" customWidth="1"/>
    <col min="11771" max="11772" width="17.42578125" style="89" customWidth="1"/>
    <col min="11773" max="12025" width="9.140625" style="89"/>
    <col min="12026" max="12026" width="65.28515625" style="89" customWidth="1"/>
    <col min="12027" max="12028" width="17.42578125" style="89" customWidth="1"/>
    <col min="12029" max="12281" width="9.140625" style="89"/>
    <col min="12282" max="12282" width="65.28515625" style="89" customWidth="1"/>
    <col min="12283" max="12284" width="17.42578125" style="89" customWidth="1"/>
    <col min="12285" max="12537" width="9.140625" style="89"/>
    <col min="12538" max="12538" width="65.28515625" style="89" customWidth="1"/>
    <col min="12539" max="12540" width="17.42578125" style="89" customWidth="1"/>
    <col min="12541" max="12793" width="9.140625" style="89"/>
    <col min="12794" max="12794" width="65.28515625" style="89" customWidth="1"/>
    <col min="12795" max="12796" width="17.42578125" style="89" customWidth="1"/>
    <col min="12797" max="13049" width="9.140625" style="89"/>
    <col min="13050" max="13050" width="65.28515625" style="89" customWidth="1"/>
    <col min="13051" max="13052" width="17.42578125" style="89" customWidth="1"/>
    <col min="13053" max="13305" width="9.140625" style="89"/>
    <col min="13306" max="13306" width="65.28515625" style="89" customWidth="1"/>
    <col min="13307" max="13308" width="17.42578125" style="89" customWidth="1"/>
    <col min="13309" max="13561" width="9.140625" style="89"/>
    <col min="13562" max="13562" width="65.28515625" style="89" customWidth="1"/>
    <col min="13563" max="13564" width="17.42578125" style="89" customWidth="1"/>
    <col min="13565" max="13817" width="9.140625" style="89"/>
    <col min="13818" max="13818" width="65.28515625" style="89" customWidth="1"/>
    <col min="13819" max="13820" width="17.42578125" style="89" customWidth="1"/>
    <col min="13821" max="14073" width="9.140625" style="89"/>
    <col min="14074" max="14074" width="65.28515625" style="89" customWidth="1"/>
    <col min="14075" max="14076" width="17.42578125" style="89" customWidth="1"/>
    <col min="14077" max="14329" width="9.140625" style="89"/>
    <col min="14330" max="14330" width="65.28515625" style="89" customWidth="1"/>
    <col min="14331" max="14332" width="17.42578125" style="89" customWidth="1"/>
    <col min="14333" max="14585" width="9.140625" style="89"/>
    <col min="14586" max="14586" width="65.28515625" style="89" customWidth="1"/>
    <col min="14587" max="14588" width="17.42578125" style="89" customWidth="1"/>
    <col min="14589" max="14841" width="9.140625" style="89"/>
    <col min="14842" max="14842" width="65.28515625" style="89" customWidth="1"/>
    <col min="14843" max="14844" width="17.42578125" style="89" customWidth="1"/>
    <col min="14845" max="15097" width="9.140625" style="89"/>
    <col min="15098" max="15098" width="65.28515625" style="89" customWidth="1"/>
    <col min="15099" max="15100" width="17.42578125" style="89" customWidth="1"/>
    <col min="15101" max="15353" width="9.140625" style="89"/>
    <col min="15354" max="15354" width="65.28515625" style="89" customWidth="1"/>
    <col min="15355" max="15356" width="17.42578125" style="89" customWidth="1"/>
    <col min="15357" max="15609" width="9.140625" style="89"/>
    <col min="15610" max="15610" width="65.28515625" style="89" customWidth="1"/>
    <col min="15611" max="15612" width="17.42578125" style="89" customWidth="1"/>
    <col min="15613" max="15865" width="9.140625" style="89"/>
    <col min="15866" max="15866" width="65.28515625" style="89" customWidth="1"/>
    <col min="15867" max="15868" width="17.42578125" style="89" customWidth="1"/>
    <col min="15869" max="16121" width="9.140625" style="89"/>
    <col min="16122" max="16122" width="65.28515625" style="89" customWidth="1"/>
    <col min="16123" max="16124" width="17.42578125" style="89" customWidth="1"/>
    <col min="16125" max="16384" width="9.140625" style="89"/>
  </cols>
  <sheetData>
    <row r="1" spans="1:4" ht="15" x14ac:dyDescent="0.25">
      <c r="A1" s="87"/>
      <c r="B1" s="88"/>
      <c r="C1" s="88"/>
    </row>
    <row r="2" spans="1:4" ht="15" x14ac:dyDescent="0.25">
      <c r="A2" s="186" t="s">
        <v>63</v>
      </c>
      <c r="B2" s="187"/>
      <c r="C2" s="187"/>
      <c r="D2" s="187"/>
    </row>
    <row r="3" spans="1:4" ht="15" x14ac:dyDescent="0.25">
      <c r="A3" s="188" t="s">
        <v>154</v>
      </c>
      <c r="B3" s="189"/>
      <c r="C3" s="189"/>
    </row>
    <row r="4" spans="1:4" ht="15" x14ac:dyDescent="0.25">
      <c r="A4" s="90" t="s">
        <v>64</v>
      </c>
      <c r="B4" s="91"/>
      <c r="C4" s="91"/>
    </row>
    <row r="5" spans="1:4" ht="15" x14ac:dyDescent="0.2">
      <c r="B5" s="92"/>
      <c r="C5" s="92"/>
    </row>
    <row r="6" spans="1:4" ht="60" x14ac:dyDescent="0.2">
      <c r="A6" s="93"/>
      <c r="B6" s="94" t="s">
        <v>155</v>
      </c>
      <c r="C6" s="94" t="s">
        <v>156</v>
      </c>
    </row>
    <row r="7" spans="1:4" ht="30" x14ac:dyDescent="0.2">
      <c r="A7" s="95" t="s">
        <v>65</v>
      </c>
      <c r="B7" s="96"/>
      <c r="C7" s="96"/>
    </row>
    <row r="8" spans="1:4" x14ac:dyDescent="0.2">
      <c r="A8" s="97" t="s">
        <v>66</v>
      </c>
      <c r="B8" s="98">
        <v>388151</v>
      </c>
      <c r="C8" s="98">
        <v>439336</v>
      </c>
    </row>
    <row r="9" spans="1:4" x14ac:dyDescent="0.2">
      <c r="A9" s="97" t="s">
        <v>67</v>
      </c>
      <c r="B9" s="98">
        <v>-93874</v>
      </c>
      <c r="C9" s="98">
        <v>-114357</v>
      </c>
    </row>
    <row r="10" spans="1:4" x14ac:dyDescent="0.2">
      <c r="A10" s="97" t="s">
        <v>68</v>
      </c>
      <c r="B10" s="98">
        <v>103558</v>
      </c>
      <c r="C10" s="98">
        <v>100605</v>
      </c>
    </row>
    <row r="11" spans="1:4" x14ac:dyDescent="0.2">
      <c r="A11" s="97" t="s">
        <v>69</v>
      </c>
      <c r="B11" s="98">
        <v>-10846</v>
      </c>
      <c r="C11" s="98">
        <v>-9127</v>
      </c>
    </row>
    <row r="12" spans="1:4" x14ac:dyDescent="0.2">
      <c r="A12" s="97" t="s">
        <v>70</v>
      </c>
      <c r="B12" s="98">
        <v>61810</v>
      </c>
      <c r="C12" s="98">
        <v>55107</v>
      </c>
    </row>
    <row r="13" spans="1:4" x14ac:dyDescent="0.2">
      <c r="A13" s="99" t="s">
        <v>71</v>
      </c>
      <c r="B13" s="98">
        <v>1937</v>
      </c>
      <c r="C13" s="98">
        <v>1142</v>
      </c>
    </row>
    <row r="14" spans="1:4" x14ac:dyDescent="0.2">
      <c r="A14" s="99" t="s">
        <v>72</v>
      </c>
      <c r="B14" s="100">
        <v>11643</v>
      </c>
      <c r="C14" s="100">
        <v>-223109</v>
      </c>
    </row>
    <row r="15" spans="1:4" ht="28.5" x14ac:dyDescent="0.2">
      <c r="A15" s="101" t="s">
        <v>73</v>
      </c>
      <c r="B15" s="102">
        <f>SUM(B8:B14)</f>
        <v>462379</v>
      </c>
      <c r="C15" s="102">
        <f>SUM(C8:C14)</f>
        <v>249597</v>
      </c>
    </row>
    <row r="16" spans="1:4" ht="15" x14ac:dyDescent="0.2">
      <c r="A16" s="103" t="s">
        <v>74</v>
      </c>
      <c r="B16" s="98"/>
      <c r="C16" s="98"/>
    </row>
    <row r="17" spans="1:3" x14ac:dyDescent="0.2">
      <c r="A17" s="104" t="s">
        <v>75</v>
      </c>
      <c r="B17" s="98">
        <v>21387</v>
      </c>
      <c r="C17" s="98">
        <v>-63005</v>
      </c>
    </row>
    <row r="18" spans="1:3" x14ac:dyDescent="0.2">
      <c r="A18" s="99" t="s">
        <v>76</v>
      </c>
      <c r="B18" s="98">
        <v>75279</v>
      </c>
      <c r="C18" s="98">
        <v>-159356</v>
      </c>
    </row>
    <row r="19" spans="1:3" ht="28.5" x14ac:dyDescent="0.2">
      <c r="A19" s="105" t="s">
        <v>52</v>
      </c>
      <c r="B19" s="98">
        <v>0</v>
      </c>
      <c r="C19" s="98">
        <v>-141</v>
      </c>
    </row>
    <row r="20" spans="1:3" x14ac:dyDescent="0.2">
      <c r="A20" s="99" t="s">
        <v>2</v>
      </c>
      <c r="B20" s="98">
        <v>44672</v>
      </c>
      <c r="C20" s="98">
        <v>-129967</v>
      </c>
    </row>
    <row r="21" spans="1:3" ht="15" x14ac:dyDescent="0.2">
      <c r="A21" s="103" t="s">
        <v>77</v>
      </c>
      <c r="B21" s="98"/>
      <c r="C21" s="98"/>
    </row>
    <row r="22" spans="1:3" x14ac:dyDescent="0.2">
      <c r="A22" s="104" t="s">
        <v>75</v>
      </c>
      <c r="B22" s="98">
        <v>-40136</v>
      </c>
      <c r="C22" s="98">
        <v>103111</v>
      </c>
    </row>
    <row r="23" spans="1:3" x14ac:dyDescent="0.2">
      <c r="A23" s="99" t="s">
        <v>48</v>
      </c>
      <c r="B23" s="102">
        <v>-290045</v>
      </c>
      <c r="C23" s="98">
        <v>-23027</v>
      </c>
    </row>
    <row r="24" spans="1:3" ht="28.5" x14ac:dyDescent="0.2">
      <c r="A24" s="105" t="s">
        <v>49</v>
      </c>
      <c r="B24" s="98">
        <v>-9490</v>
      </c>
      <c r="C24" s="98">
        <v>-3701</v>
      </c>
    </row>
    <row r="25" spans="1:3" ht="15" thickBot="1" x14ac:dyDescent="0.25">
      <c r="A25" s="99" t="s">
        <v>4</v>
      </c>
      <c r="B25" s="106">
        <v>-357065</v>
      </c>
      <c r="C25" s="106">
        <v>-83336</v>
      </c>
    </row>
    <row r="26" spans="1:3" ht="28.5" x14ac:dyDescent="0.2">
      <c r="A26" s="107" t="s">
        <v>78</v>
      </c>
      <c r="B26" s="108">
        <f>SUM(B15:B25)</f>
        <v>-93019</v>
      </c>
      <c r="C26" s="108">
        <f>SUM(C15:C25)</f>
        <v>-109825</v>
      </c>
    </row>
    <row r="27" spans="1:3" ht="15" thickBot="1" x14ac:dyDescent="0.25">
      <c r="A27" s="109" t="s">
        <v>79</v>
      </c>
      <c r="B27" s="110">
        <v>-5000</v>
      </c>
      <c r="C27" s="111">
        <v>0</v>
      </c>
    </row>
    <row r="28" spans="1:3" ht="29.25" thickBot="1" x14ac:dyDescent="0.25">
      <c r="A28" s="112" t="s">
        <v>80</v>
      </c>
      <c r="B28" s="113">
        <f>B26+B27</f>
        <v>-98019</v>
      </c>
      <c r="C28" s="113">
        <f>C26+C27</f>
        <v>-109825</v>
      </c>
    </row>
    <row r="29" spans="1:3" ht="30" x14ac:dyDescent="0.2">
      <c r="A29" s="114" t="s">
        <v>81</v>
      </c>
      <c r="B29" s="115"/>
      <c r="C29" s="115"/>
    </row>
    <row r="30" spans="1:3" x14ac:dyDescent="0.2">
      <c r="A30" s="116" t="s">
        <v>82</v>
      </c>
      <c r="B30" s="98">
        <v>-17879</v>
      </c>
      <c r="C30" s="98">
        <v>-29236</v>
      </c>
    </row>
    <row r="31" spans="1:3" x14ac:dyDescent="0.2">
      <c r="A31" s="116" t="s">
        <v>83</v>
      </c>
      <c r="B31" s="98">
        <v>1</v>
      </c>
      <c r="C31" s="98">
        <v>508</v>
      </c>
    </row>
    <row r="32" spans="1:3" x14ac:dyDescent="0.2">
      <c r="A32" s="116" t="s">
        <v>84</v>
      </c>
      <c r="B32" s="98">
        <v>-687125</v>
      </c>
      <c r="C32" s="98">
        <v>-616923</v>
      </c>
    </row>
    <row r="33" spans="1:238" x14ac:dyDescent="0.2">
      <c r="A33" s="117" t="s">
        <v>85</v>
      </c>
      <c r="B33" s="98">
        <v>709251</v>
      </c>
      <c r="C33" s="98">
        <v>659695</v>
      </c>
    </row>
    <row r="34" spans="1:238" ht="15" thickBot="1" x14ac:dyDescent="0.25">
      <c r="A34" s="116" t="s">
        <v>86</v>
      </c>
      <c r="B34" s="110">
        <f>SUM(B30:B33)</f>
        <v>4248</v>
      </c>
      <c r="C34" s="118">
        <f>SUM(C30:C33)</f>
        <v>14044</v>
      </c>
    </row>
    <row r="35" spans="1:238" ht="30" x14ac:dyDescent="0.2">
      <c r="A35" s="114" t="s">
        <v>87</v>
      </c>
      <c r="B35" s="108"/>
      <c r="C35" s="102"/>
    </row>
    <row r="36" spans="1:238" x14ac:dyDescent="0.2">
      <c r="A36" s="116" t="s">
        <v>88</v>
      </c>
      <c r="B36" s="102">
        <v>121232</v>
      </c>
      <c r="C36" s="102">
        <v>109762</v>
      </c>
    </row>
    <row r="37" spans="1:238" x14ac:dyDescent="0.2">
      <c r="A37" s="116" t="s">
        <v>89</v>
      </c>
      <c r="B37" s="102">
        <v>-89182</v>
      </c>
      <c r="C37" s="102">
        <v>-54142</v>
      </c>
    </row>
    <row r="38" spans="1:238" ht="15" thickBot="1" x14ac:dyDescent="0.25">
      <c r="A38" s="109" t="s">
        <v>90</v>
      </c>
      <c r="B38" s="119">
        <v>-34</v>
      </c>
      <c r="C38" s="119">
        <v>-659</v>
      </c>
    </row>
    <row r="39" spans="1:238" ht="29.25" thickBot="1" x14ac:dyDescent="0.25">
      <c r="A39" s="112" t="s">
        <v>91</v>
      </c>
      <c r="B39" s="120">
        <f>SUM(B36:B38)</f>
        <v>32016</v>
      </c>
      <c r="C39" s="120">
        <f>SUM(C36:C38)</f>
        <v>54961</v>
      </c>
    </row>
    <row r="40" spans="1:238" ht="28.5" x14ac:dyDescent="0.2">
      <c r="A40" s="121" t="s">
        <v>92</v>
      </c>
      <c r="B40" s="102">
        <v>15410</v>
      </c>
      <c r="C40" s="102">
        <v>-4019</v>
      </c>
    </row>
    <row r="41" spans="1:238" x14ac:dyDescent="0.2">
      <c r="A41" s="121" t="s">
        <v>93</v>
      </c>
      <c r="B41" s="102">
        <f>B28+B34+B39+B40</f>
        <v>-46345</v>
      </c>
      <c r="C41" s="102">
        <f>C28+C34+C39+C40</f>
        <v>-44839</v>
      </c>
    </row>
    <row r="42" spans="1:238" x14ac:dyDescent="0.2">
      <c r="A42" s="121" t="s">
        <v>94</v>
      </c>
      <c r="B42" s="98">
        <v>3303470</v>
      </c>
      <c r="C42" s="98">
        <v>3058326</v>
      </c>
    </row>
    <row r="43" spans="1:238" ht="15" x14ac:dyDescent="0.2">
      <c r="A43" s="95" t="s">
        <v>95</v>
      </c>
      <c r="B43" s="122">
        <f>SUM(B41:B42)</f>
        <v>3257125</v>
      </c>
      <c r="C43" s="122">
        <f>SUM(C41:C42)</f>
        <v>3013487</v>
      </c>
    </row>
    <row r="44" spans="1:238" ht="15" x14ac:dyDescent="0.25">
      <c r="A44" s="123"/>
      <c r="B44" s="124"/>
      <c r="C44" s="124"/>
    </row>
    <row r="45" spans="1:238" ht="15" x14ac:dyDescent="0.25">
      <c r="A45" s="123"/>
      <c r="B45" s="124"/>
      <c r="C45" s="124"/>
    </row>
    <row r="46" spans="1:238" x14ac:dyDescent="0.2">
      <c r="A46" s="89" t="s">
        <v>13</v>
      </c>
      <c r="B46" s="125"/>
      <c r="C46" s="89" t="s">
        <v>96</v>
      </c>
      <c r="D46" s="126"/>
      <c r="F46" s="126"/>
      <c r="I46" s="126"/>
      <c r="J46" s="126"/>
      <c r="M46" s="126"/>
      <c r="N46" s="126"/>
      <c r="Q46" s="126"/>
      <c r="R46" s="126"/>
      <c r="U46" s="126"/>
      <c r="V46" s="126"/>
      <c r="Y46" s="126"/>
      <c r="Z46" s="126"/>
      <c r="AC46" s="126"/>
      <c r="AD46" s="126"/>
      <c r="AG46" s="126"/>
      <c r="AH46" s="126"/>
      <c r="AK46" s="126"/>
      <c r="AL46" s="126"/>
      <c r="AO46" s="126"/>
      <c r="AP46" s="126"/>
      <c r="AS46" s="126"/>
      <c r="AT46" s="126"/>
      <c r="AW46" s="126"/>
      <c r="AX46" s="126"/>
      <c r="BA46" s="126"/>
      <c r="BB46" s="126"/>
      <c r="BE46" s="126"/>
      <c r="BF46" s="126"/>
      <c r="BI46" s="126"/>
      <c r="BJ46" s="126"/>
      <c r="BM46" s="126"/>
      <c r="BN46" s="126"/>
      <c r="BQ46" s="126"/>
      <c r="BR46" s="126"/>
      <c r="BU46" s="126"/>
      <c r="BV46" s="126"/>
      <c r="BY46" s="126"/>
      <c r="BZ46" s="126"/>
      <c r="CC46" s="126"/>
      <c r="CD46" s="126"/>
      <c r="CG46" s="126"/>
      <c r="CH46" s="126"/>
      <c r="CK46" s="126"/>
      <c r="CL46" s="126"/>
      <c r="CO46" s="126"/>
      <c r="CP46" s="126"/>
      <c r="CS46" s="126"/>
      <c r="CT46" s="126"/>
      <c r="CW46" s="126"/>
      <c r="CX46" s="126"/>
      <c r="DA46" s="126"/>
      <c r="DB46" s="126"/>
      <c r="DE46" s="126"/>
      <c r="DF46" s="126"/>
      <c r="DI46" s="126"/>
      <c r="DJ46" s="126"/>
      <c r="DM46" s="126"/>
      <c r="DN46" s="126"/>
      <c r="DQ46" s="126"/>
      <c r="DR46" s="126"/>
      <c r="DU46" s="126"/>
      <c r="DV46" s="126"/>
      <c r="DY46" s="126"/>
      <c r="DZ46" s="126"/>
      <c r="EC46" s="126"/>
      <c r="ED46" s="126"/>
      <c r="EG46" s="126"/>
      <c r="EH46" s="126"/>
      <c r="EK46" s="126"/>
      <c r="EL46" s="126"/>
      <c r="EO46" s="126"/>
      <c r="EP46" s="126"/>
      <c r="ES46" s="126"/>
      <c r="ET46" s="126"/>
      <c r="EW46" s="126"/>
      <c r="EX46" s="126"/>
      <c r="FA46" s="126"/>
      <c r="FB46" s="126"/>
      <c r="FE46" s="126"/>
      <c r="FF46" s="126"/>
      <c r="FI46" s="126"/>
      <c r="FJ46" s="126"/>
      <c r="FM46" s="126"/>
      <c r="FN46" s="126"/>
      <c r="FQ46" s="126"/>
      <c r="FR46" s="126"/>
      <c r="FU46" s="126"/>
      <c r="FV46" s="126"/>
      <c r="FY46" s="126"/>
      <c r="FZ46" s="126"/>
      <c r="GC46" s="126"/>
      <c r="GD46" s="126"/>
      <c r="GG46" s="126"/>
      <c r="GH46" s="126"/>
      <c r="GK46" s="126"/>
      <c r="GL46" s="126"/>
      <c r="GO46" s="126"/>
      <c r="GP46" s="126"/>
      <c r="GS46" s="126"/>
      <c r="GT46" s="126"/>
      <c r="GW46" s="126"/>
      <c r="GX46" s="126"/>
      <c r="HA46" s="126"/>
      <c r="HB46" s="126"/>
      <c r="HE46" s="126"/>
      <c r="HF46" s="126"/>
      <c r="HI46" s="126"/>
      <c r="HJ46" s="126"/>
      <c r="HM46" s="126"/>
      <c r="HN46" s="126"/>
      <c r="HQ46" s="126"/>
      <c r="HR46" s="126"/>
      <c r="HU46" s="126"/>
      <c r="HV46" s="126"/>
      <c r="HY46" s="126"/>
      <c r="HZ46" s="126"/>
      <c r="IC46" s="126"/>
      <c r="ID46" s="126"/>
    </row>
    <row r="47" spans="1:238" x14ac:dyDescent="0.2">
      <c r="B47" s="126"/>
      <c r="D47" s="126"/>
      <c r="F47" s="126"/>
      <c r="I47" s="126"/>
      <c r="J47" s="126"/>
      <c r="M47" s="126"/>
      <c r="N47" s="126"/>
      <c r="Q47" s="126"/>
      <c r="R47" s="126"/>
      <c r="U47" s="126"/>
      <c r="V47" s="126"/>
      <c r="Y47" s="126"/>
      <c r="Z47" s="126"/>
      <c r="AC47" s="126"/>
      <c r="AD47" s="126"/>
      <c r="AG47" s="126"/>
      <c r="AH47" s="126"/>
      <c r="AK47" s="126"/>
      <c r="AL47" s="126"/>
      <c r="AO47" s="126"/>
      <c r="AP47" s="126"/>
      <c r="AS47" s="126"/>
      <c r="AT47" s="126"/>
      <c r="AW47" s="126"/>
      <c r="AX47" s="126"/>
      <c r="BA47" s="126"/>
      <c r="BB47" s="126"/>
      <c r="BE47" s="126"/>
      <c r="BF47" s="126"/>
      <c r="BI47" s="126"/>
      <c r="BJ47" s="126"/>
      <c r="BM47" s="126"/>
      <c r="BN47" s="126"/>
      <c r="BQ47" s="126"/>
      <c r="BR47" s="126"/>
      <c r="BU47" s="126"/>
      <c r="BV47" s="126"/>
      <c r="BY47" s="126"/>
      <c r="BZ47" s="126"/>
      <c r="CC47" s="126"/>
      <c r="CD47" s="126"/>
      <c r="CG47" s="126"/>
      <c r="CH47" s="126"/>
      <c r="CK47" s="126"/>
      <c r="CL47" s="126"/>
      <c r="CO47" s="126"/>
      <c r="CP47" s="126"/>
      <c r="CS47" s="126"/>
      <c r="CT47" s="126"/>
      <c r="CW47" s="126"/>
      <c r="CX47" s="126"/>
      <c r="DA47" s="126"/>
      <c r="DB47" s="126"/>
      <c r="DE47" s="126"/>
      <c r="DF47" s="126"/>
      <c r="DI47" s="126"/>
      <c r="DJ47" s="126"/>
      <c r="DM47" s="126"/>
      <c r="DN47" s="126"/>
      <c r="DQ47" s="126"/>
      <c r="DR47" s="126"/>
      <c r="DU47" s="126"/>
      <c r="DV47" s="126"/>
      <c r="DY47" s="126"/>
      <c r="DZ47" s="126"/>
      <c r="EC47" s="126"/>
      <c r="ED47" s="126"/>
      <c r="EG47" s="126"/>
      <c r="EH47" s="126"/>
      <c r="EK47" s="126"/>
      <c r="EL47" s="126"/>
      <c r="EO47" s="126"/>
      <c r="EP47" s="126"/>
      <c r="ES47" s="126"/>
      <c r="ET47" s="126"/>
      <c r="EW47" s="126"/>
      <c r="EX47" s="126"/>
      <c r="FA47" s="126"/>
      <c r="FB47" s="126"/>
      <c r="FE47" s="126"/>
      <c r="FF47" s="126"/>
      <c r="FI47" s="126"/>
      <c r="FJ47" s="126"/>
      <c r="FM47" s="126"/>
      <c r="FN47" s="126"/>
      <c r="FQ47" s="126"/>
      <c r="FR47" s="126"/>
      <c r="FU47" s="126"/>
      <c r="FV47" s="126"/>
      <c r="FY47" s="126"/>
      <c r="FZ47" s="126"/>
      <c r="GC47" s="126"/>
      <c r="GD47" s="126"/>
      <c r="GG47" s="126"/>
      <c r="GH47" s="126"/>
      <c r="GK47" s="126"/>
      <c r="GL47" s="126"/>
      <c r="GO47" s="126"/>
      <c r="GP47" s="126"/>
      <c r="GS47" s="126"/>
      <c r="GT47" s="126"/>
      <c r="GW47" s="126"/>
      <c r="GX47" s="126"/>
      <c r="HA47" s="126"/>
      <c r="HB47" s="126"/>
      <c r="HE47" s="126"/>
      <c r="HF47" s="126"/>
      <c r="HI47" s="126"/>
      <c r="HJ47" s="126"/>
      <c r="HM47" s="126"/>
      <c r="HN47" s="126"/>
      <c r="HQ47" s="126"/>
      <c r="HR47" s="126"/>
      <c r="HU47" s="126"/>
      <c r="HV47" s="126"/>
      <c r="HY47" s="126"/>
      <c r="HZ47" s="126"/>
      <c r="IC47" s="126"/>
      <c r="ID47" s="126"/>
    </row>
    <row r="48" spans="1:238" x14ac:dyDescent="0.2">
      <c r="B48" s="126"/>
      <c r="D48" s="126"/>
      <c r="F48" s="126"/>
      <c r="I48" s="126"/>
      <c r="J48" s="126"/>
      <c r="M48" s="126"/>
      <c r="N48" s="126"/>
      <c r="Q48" s="126"/>
      <c r="R48" s="126"/>
      <c r="U48" s="126"/>
      <c r="V48" s="126"/>
      <c r="Y48" s="126"/>
      <c r="Z48" s="126"/>
      <c r="AC48" s="126"/>
      <c r="AD48" s="126"/>
      <c r="AG48" s="126"/>
      <c r="AH48" s="126"/>
      <c r="AK48" s="126"/>
      <c r="AL48" s="126"/>
      <c r="AO48" s="126"/>
      <c r="AP48" s="126"/>
      <c r="AS48" s="126"/>
      <c r="AT48" s="126"/>
      <c r="AW48" s="126"/>
      <c r="AX48" s="126"/>
      <c r="BA48" s="126"/>
      <c r="BB48" s="126"/>
      <c r="BE48" s="126"/>
      <c r="BF48" s="126"/>
      <c r="BI48" s="126"/>
      <c r="BJ48" s="126"/>
      <c r="BM48" s="126"/>
      <c r="BN48" s="126"/>
      <c r="BQ48" s="126"/>
      <c r="BR48" s="126"/>
      <c r="BU48" s="126"/>
      <c r="BV48" s="126"/>
      <c r="BY48" s="126"/>
      <c r="BZ48" s="126"/>
      <c r="CC48" s="126"/>
      <c r="CD48" s="126"/>
      <c r="CG48" s="126"/>
      <c r="CH48" s="126"/>
      <c r="CK48" s="126"/>
      <c r="CL48" s="126"/>
      <c r="CO48" s="126"/>
      <c r="CP48" s="126"/>
      <c r="CS48" s="126"/>
      <c r="CT48" s="126"/>
      <c r="CW48" s="126"/>
      <c r="CX48" s="126"/>
      <c r="DA48" s="126"/>
      <c r="DB48" s="126"/>
      <c r="DE48" s="126"/>
      <c r="DF48" s="126"/>
      <c r="DI48" s="126"/>
      <c r="DJ48" s="126"/>
      <c r="DM48" s="126"/>
      <c r="DN48" s="126"/>
      <c r="DQ48" s="126"/>
      <c r="DR48" s="126"/>
      <c r="DU48" s="126"/>
      <c r="DV48" s="126"/>
      <c r="DY48" s="126"/>
      <c r="DZ48" s="126"/>
      <c r="EC48" s="126"/>
      <c r="ED48" s="126"/>
      <c r="EG48" s="126"/>
      <c r="EH48" s="126"/>
      <c r="EK48" s="126"/>
      <c r="EL48" s="126"/>
      <c r="EO48" s="126"/>
      <c r="EP48" s="126"/>
      <c r="ES48" s="126"/>
      <c r="ET48" s="126"/>
      <c r="EW48" s="126"/>
      <c r="EX48" s="126"/>
      <c r="FA48" s="126"/>
      <c r="FB48" s="126"/>
      <c r="FE48" s="126"/>
      <c r="FF48" s="126"/>
      <c r="FI48" s="126"/>
      <c r="FJ48" s="126"/>
      <c r="FM48" s="126"/>
      <c r="FN48" s="126"/>
      <c r="FQ48" s="126"/>
      <c r="FR48" s="126"/>
      <c r="FU48" s="126"/>
      <c r="FV48" s="126"/>
      <c r="FY48" s="126"/>
      <c r="FZ48" s="126"/>
      <c r="GC48" s="126"/>
      <c r="GD48" s="126"/>
      <c r="GG48" s="126"/>
      <c r="GH48" s="126"/>
      <c r="GK48" s="126"/>
      <c r="GL48" s="126"/>
      <c r="GO48" s="126"/>
      <c r="GP48" s="126"/>
      <c r="GS48" s="126"/>
      <c r="GT48" s="126"/>
      <c r="GW48" s="126"/>
      <c r="GX48" s="126"/>
      <c r="HA48" s="126"/>
      <c r="HB48" s="126"/>
      <c r="HE48" s="126"/>
      <c r="HF48" s="126"/>
      <c r="HI48" s="126"/>
      <c r="HJ48" s="126"/>
      <c r="HM48" s="126"/>
      <c r="HN48" s="126"/>
      <c r="HQ48" s="126"/>
      <c r="HR48" s="126"/>
      <c r="HU48" s="126"/>
      <c r="HV48" s="126"/>
      <c r="HY48" s="126"/>
      <c r="HZ48" s="126"/>
      <c r="IC48" s="126"/>
      <c r="ID48" s="126"/>
    </row>
    <row r="49" spans="1:3" x14ac:dyDescent="0.2">
      <c r="A49" s="89" t="s">
        <v>9</v>
      </c>
      <c r="B49" s="127"/>
      <c r="C49" s="89" t="s">
        <v>5</v>
      </c>
    </row>
  </sheetData>
  <mergeCells count="2">
    <mergeCell ref="A2:D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C24" sqref="C24"/>
    </sheetView>
  </sheetViews>
  <sheetFormatPr defaultRowHeight="12.75" x14ac:dyDescent="0.2"/>
  <cols>
    <col min="1" max="1" width="35.42578125" style="130" customWidth="1"/>
    <col min="2" max="2" width="18.42578125" style="130" customWidth="1"/>
    <col min="3" max="3" width="20.7109375" style="130" customWidth="1"/>
    <col min="4" max="4" width="20.42578125" style="130" customWidth="1"/>
    <col min="5" max="5" width="15.140625" customWidth="1"/>
    <col min="6" max="251" width="9.140625" style="130"/>
    <col min="252" max="252" width="32.28515625" style="130" customWidth="1"/>
    <col min="253" max="253" width="12.7109375" style="130" customWidth="1"/>
    <col min="254" max="254" width="19.28515625" style="130" customWidth="1"/>
    <col min="255" max="255" width="13.140625" style="130" customWidth="1"/>
    <col min="256" max="256" width="21.7109375" style="130" customWidth="1"/>
    <col min="257" max="257" width="14" style="130" customWidth="1"/>
    <col min="258" max="507" width="9.140625" style="130"/>
    <col min="508" max="508" width="32.28515625" style="130" customWidth="1"/>
    <col min="509" max="509" width="12.7109375" style="130" customWidth="1"/>
    <col min="510" max="510" width="19.28515625" style="130" customWidth="1"/>
    <col min="511" max="511" width="13.140625" style="130" customWidth="1"/>
    <col min="512" max="512" width="21.7109375" style="130" customWidth="1"/>
    <col min="513" max="513" width="14" style="130" customWidth="1"/>
    <col min="514" max="763" width="9.140625" style="130"/>
    <col min="764" max="764" width="32.28515625" style="130" customWidth="1"/>
    <col min="765" max="765" width="12.7109375" style="130" customWidth="1"/>
    <col min="766" max="766" width="19.28515625" style="130" customWidth="1"/>
    <col min="767" max="767" width="13.140625" style="130" customWidth="1"/>
    <col min="768" max="768" width="21.7109375" style="130" customWidth="1"/>
    <col min="769" max="769" width="14" style="130" customWidth="1"/>
    <col min="770" max="1019" width="9.140625" style="130"/>
    <col min="1020" max="1020" width="32.28515625" style="130" customWidth="1"/>
    <col min="1021" max="1021" width="12.7109375" style="130" customWidth="1"/>
    <col min="1022" max="1022" width="19.28515625" style="130" customWidth="1"/>
    <col min="1023" max="1023" width="13.140625" style="130" customWidth="1"/>
    <col min="1024" max="1024" width="21.7109375" style="130" customWidth="1"/>
    <col min="1025" max="1025" width="14" style="130" customWidth="1"/>
    <col min="1026" max="1275" width="9.140625" style="130"/>
    <col min="1276" max="1276" width="32.28515625" style="130" customWidth="1"/>
    <col min="1277" max="1277" width="12.7109375" style="130" customWidth="1"/>
    <col min="1278" max="1278" width="19.28515625" style="130" customWidth="1"/>
    <col min="1279" max="1279" width="13.140625" style="130" customWidth="1"/>
    <col min="1280" max="1280" width="21.7109375" style="130" customWidth="1"/>
    <col min="1281" max="1281" width="14" style="130" customWidth="1"/>
    <col min="1282" max="1531" width="9.140625" style="130"/>
    <col min="1532" max="1532" width="32.28515625" style="130" customWidth="1"/>
    <col min="1533" max="1533" width="12.7109375" style="130" customWidth="1"/>
    <col min="1534" max="1534" width="19.28515625" style="130" customWidth="1"/>
    <col min="1535" max="1535" width="13.140625" style="130" customWidth="1"/>
    <col min="1536" max="1536" width="21.7109375" style="130" customWidth="1"/>
    <col min="1537" max="1537" width="14" style="130" customWidth="1"/>
    <col min="1538" max="1787" width="9.140625" style="130"/>
    <col min="1788" max="1788" width="32.28515625" style="130" customWidth="1"/>
    <col min="1789" max="1789" width="12.7109375" style="130" customWidth="1"/>
    <col min="1790" max="1790" width="19.28515625" style="130" customWidth="1"/>
    <col min="1791" max="1791" width="13.140625" style="130" customWidth="1"/>
    <col min="1792" max="1792" width="21.7109375" style="130" customWidth="1"/>
    <col min="1793" max="1793" width="14" style="130" customWidth="1"/>
    <col min="1794" max="2043" width="9.140625" style="130"/>
    <col min="2044" max="2044" width="32.28515625" style="130" customWidth="1"/>
    <col min="2045" max="2045" width="12.7109375" style="130" customWidth="1"/>
    <col min="2046" max="2046" width="19.28515625" style="130" customWidth="1"/>
    <col min="2047" max="2047" width="13.140625" style="130" customWidth="1"/>
    <col min="2048" max="2048" width="21.7109375" style="130" customWidth="1"/>
    <col min="2049" max="2049" width="14" style="130" customWidth="1"/>
    <col min="2050" max="2299" width="9.140625" style="130"/>
    <col min="2300" max="2300" width="32.28515625" style="130" customWidth="1"/>
    <col min="2301" max="2301" width="12.7109375" style="130" customWidth="1"/>
    <col min="2302" max="2302" width="19.28515625" style="130" customWidth="1"/>
    <col min="2303" max="2303" width="13.140625" style="130" customWidth="1"/>
    <col min="2304" max="2304" width="21.7109375" style="130" customWidth="1"/>
    <col min="2305" max="2305" width="14" style="130" customWidth="1"/>
    <col min="2306" max="2555" width="9.140625" style="130"/>
    <col min="2556" max="2556" width="32.28515625" style="130" customWidth="1"/>
    <col min="2557" max="2557" width="12.7109375" style="130" customWidth="1"/>
    <col min="2558" max="2558" width="19.28515625" style="130" customWidth="1"/>
    <col min="2559" max="2559" width="13.140625" style="130" customWidth="1"/>
    <col min="2560" max="2560" width="21.7109375" style="130" customWidth="1"/>
    <col min="2561" max="2561" width="14" style="130" customWidth="1"/>
    <col min="2562" max="2811" width="9.140625" style="130"/>
    <col min="2812" max="2812" width="32.28515625" style="130" customWidth="1"/>
    <col min="2813" max="2813" width="12.7109375" style="130" customWidth="1"/>
    <col min="2814" max="2814" width="19.28515625" style="130" customWidth="1"/>
    <col min="2815" max="2815" width="13.140625" style="130" customWidth="1"/>
    <col min="2816" max="2816" width="21.7109375" style="130" customWidth="1"/>
    <col min="2817" max="2817" width="14" style="130" customWidth="1"/>
    <col min="2818" max="3067" width="9.140625" style="130"/>
    <col min="3068" max="3068" width="32.28515625" style="130" customWidth="1"/>
    <col min="3069" max="3069" width="12.7109375" style="130" customWidth="1"/>
    <col min="3070" max="3070" width="19.28515625" style="130" customWidth="1"/>
    <col min="3071" max="3071" width="13.140625" style="130" customWidth="1"/>
    <col min="3072" max="3072" width="21.7109375" style="130" customWidth="1"/>
    <col min="3073" max="3073" width="14" style="130" customWidth="1"/>
    <col min="3074" max="3323" width="9.140625" style="130"/>
    <col min="3324" max="3324" width="32.28515625" style="130" customWidth="1"/>
    <col min="3325" max="3325" width="12.7109375" style="130" customWidth="1"/>
    <col min="3326" max="3326" width="19.28515625" style="130" customWidth="1"/>
    <col min="3327" max="3327" width="13.140625" style="130" customWidth="1"/>
    <col min="3328" max="3328" width="21.7109375" style="130" customWidth="1"/>
    <col min="3329" max="3329" width="14" style="130" customWidth="1"/>
    <col min="3330" max="3579" width="9.140625" style="130"/>
    <col min="3580" max="3580" width="32.28515625" style="130" customWidth="1"/>
    <col min="3581" max="3581" width="12.7109375" style="130" customWidth="1"/>
    <col min="3582" max="3582" width="19.28515625" style="130" customWidth="1"/>
    <col min="3583" max="3583" width="13.140625" style="130" customWidth="1"/>
    <col min="3584" max="3584" width="21.7109375" style="130" customWidth="1"/>
    <col min="3585" max="3585" width="14" style="130" customWidth="1"/>
    <col min="3586" max="3835" width="9.140625" style="130"/>
    <col min="3836" max="3836" width="32.28515625" style="130" customWidth="1"/>
    <col min="3837" max="3837" width="12.7109375" style="130" customWidth="1"/>
    <col min="3838" max="3838" width="19.28515625" style="130" customWidth="1"/>
    <col min="3839" max="3839" width="13.140625" style="130" customWidth="1"/>
    <col min="3840" max="3840" width="21.7109375" style="130" customWidth="1"/>
    <col min="3841" max="3841" width="14" style="130" customWidth="1"/>
    <col min="3842" max="4091" width="9.140625" style="130"/>
    <col min="4092" max="4092" width="32.28515625" style="130" customWidth="1"/>
    <col min="4093" max="4093" width="12.7109375" style="130" customWidth="1"/>
    <col min="4094" max="4094" width="19.28515625" style="130" customWidth="1"/>
    <col min="4095" max="4095" width="13.140625" style="130" customWidth="1"/>
    <col min="4096" max="4096" width="21.7109375" style="130" customWidth="1"/>
    <col min="4097" max="4097" width="14" style="130" customWidth="1"/>
    <col min="4098" max="4347" width="9.140625" style="130"/>
    <col min="4348" max="4348" width="32.28515625" style="130" customWidth="1"/>
    <col min="4349" max="4349" width="12.7109375" style="130" customWidth="1"/>
    <col min="4350" max="4350" width="19.28515625" style="130" customWidth="1"/>
    <col min="4351" max="4351" width="13.140625" style="130" customWidth="1"/>
    <col min="4352" max="4352" width="21.7109375" style="130" customWidth="1"/>
    <col min="4353" max="4353" width="14" style="130" customWidth="1"/>
    <col min="4354" max="4603" width="9.140625" style="130"/>
    <col min="4604" max="4604" width="32.28515625" style="130" customWidth="1"/>
    <col min="4605" max="4605" width="12.7109375" style="130" customWidth="1"/>
    <col min="4606" max="4606" width="19.28515625" style="130" customWidth="1"/>
    <col min="4607" max="4607" width="13.140625" style="130" customWidth="1"/>
    <col min="4608" max="4608" width="21.7109375" style="130" customWidth="1"/>
    <col min="4609" max="4609" width="14" style="130" customWidth="1"/>
    <col min="4610" max="4859" width="9.140625" style="130"/>
    <col min="4860" max="4860" width="32.28515625" style="130" customWidth="1"/>
    <col min="4861" max="4861" width="12.7109375" style="130" customWidth="1"/>
    <col min="4862" max="4862" width="19.28515625" style="130" customWidth="1"/>
    <col min="4863" max="4863" width="13.140625" style="130" customWidth="1"/>
    <col min="4864" max="4864" width="21.7109375" style="130" customWidth="1"/>
    <col min="4865" max="4865" width="14" style="130" customWidth="1"/>
    <col min="4866" max="5115" width="9.140625" style="130"/>
    <col min="5116" max="5116" width="32.28515625" style="130" customWidth="1"/>
    <col min="5117" max="5117" width="12.7109375" style="130" customWidth="1"/>
    <col min="5118" max="5118" width="19.28515625" style="130" customWidth="1"/>
    <col min="5119" max="5119" width="13.140625" style="130" customWidth="1"/>
    <col min="5120" max="5120" width="21.7109375" style="130" customWidth="1"/>
    <col min="5121" max="5121" width="14" style="130" customWidth="1"/>
    <col min="5122" max="5371" width="9.140625" style="130"/>
    <col min="5372" max="5372" width="32.28515625" style="130" customWidth="1"/>
    <col min="5373" max="5373" width="12.7109375" style="130" customWidth="1"/>
    <col min="5374" max="5374" width="19.28515625" style="130" customWidth="1"/>
    <col min="5375" max="5375" width="13.140625" style="130" customWidth="1"/>
    <col min="5376" max="5376" width="21.7109375" style="130" customWidth="1"/>
    <col min="5377" max="5377" width="14" style="130" customWidth="1"/>
    <col min="5378" max="5627" width="9.140625" style="130"/>
    <col min="5628" max="5628" width="32.28515625" style="130" customWidth="1"/>
    <col min="5629" max="5629" width="12.7109375" style="130" customWidth="1"/>
    <col min="5630" max="5630" width="19.28515625" style="130" customWidth="1"/>
    <col min="5631" max="5631" width="13.140625" style="130" customWidth="1"/>
    <col min="5632" max="5632" width="21.7109375" style="130" customWidth="1"/>
    <col min="5633" max="5633" width="14" style="130" customWidth="1"/>
    <col min="5634" max="5883" width="9.140625" style="130"/>
    <col min="5884" max="5884" width="32.28515625" style="130" customWidth="1"/>
    <col min="5885" max="5885" width="12.7109375" style="130" customWidth="1"/>
    <col min="5886" max="5886" width="19.28515625" style="130" customWidth="1"/>
    <col min="5887" max="5887" width="13.140625" style="130" customWidth="1"/>
    <col min="5888" max="5888" width="21.7109375" style="130" customWidth="1"/>
    <col min="5889" max="5889" width="14" style="130" customWidth="1"/>
    <col min="5890" max="6139" width="9.140625" style="130"/>
    <col min="6140" max="6140" width="32.28515625" style="130" customWidth="1"/>
    <col min="6141" max="6141" width="12.7109375" style="130" customWidth="1"/>
    <col min="6142" max="6142" width="19.28515625" style="130" customWidth="1"/>
    <col min="6143" max="6143" width="13.140625" style="130" customWidth="1"/>
    <col min="6144" max="6144" width="21.7109375" style="130" customWidth="1"/>
    <col min="6145" max="6145" width="14" style="130" customWidth="1"/>
    <col min="6146" max="6395" width="9.140625" style="130"/>
    <col min="6396" max="6396" width="32.28515625" style="130" customWidth="1"/>
    <col min="6397" max="6397" width="12.7109375" style="130" customWidth="1"/>
    <col min="6398" max="6398" width="19.28515625" style="130" customWidth="1"/>
    <col min="6399" max="6399" width="13.140625" style="130" customWidth="1"/>
    <col min="6400" max="6400" width="21.7109375" style="130" customWidth="1"/>
    <col min="6401" max="6401" width="14" style="130" customWidth="1"/>
    <col min="6402" max="6651" width="9.140625" style="130"/>
    <col min="6652" max="6652" width="32.28515625" style="130" customWidth="1"/>
    <col min="6653" max="6653" width="12.7109375" style="130" customWidth="1"/>
    <col min="6654" max="6654" width="19.28515625" style="130" customWidth="1"/>
    <col min="6655" max="6655" width="13.140625" style="130" customWidth="1"/>
    <col min="6656" max="6656" width="21.7109375" style="130" customWidth="1"/>
    <col min="6657" max="6657" width="14" style="130" customWidth="1"/>
    <col min="6658" max="6907" width="9.140625" style="130"/>
    <col min="6908" max="6908" width="32.28515625" style="130" customWidth="1"/>
    <col min="6909" max="6909" width="12.7109375" style="130" customWidth="1"/>
    <col min="6910" max="6910" width="19.28515625" style="130" customWidth="1"/>
    <col min="6911" max="6911" width="13.140625" style="130" customWidth="1"/>
    <col min="6912" max="6912" width="21.7109375" style="130" customWidth="1"/>
    <col min="6913" max="6913" width="14" style="130" customWidth="1"/>
    <col min="6914" max="7163" width="9.140625" style="130"/>
    <col min="7164" max="7164" width="32.28515625" style="130" customWidth="1"/>
    <col min="7165" max="7165" width="12.7109375" style="130" customWidth="1"/>
    <col min="7166" max="7166" width="19.28515625" style="130" customWidth="1"/>
    <col min="7167" max="7167" width="13.140625" style="130" customWidth="1"/>
    <col min="7168" max="7168" width="21.7109375" style="130" customWidth="1"/>
    <col min="7169" max="7169" width="14" style="130" customWidth="1"/>
    <col min="7170" max="7419" width="9.140625" style="130"/>
    <col min="7420" max="7420" width="32.28515625" style="130" customWidth="1"/>
    <col min="7421" max="7421" width="12.7109375" style="130" customWidth="1"/>
    <col min="7422" max="7422" width="19.28515625" style="130" customWidth="1"/>
    <col min="7423" max="7423" width="13.140625" style="130" customWidth="1"/>
    <col min="7424" max="7424" width="21.7109375" style="130" customWidth="1"/>
    <col min="7425" max="7425" width="14" style="130" customWidth="1"/>
    <col min="7426" max="7675" width="9.140625" style="130"/>
    <col min="7676" max="7676" width="32.28515625" style="130" customWidth="1"/>
    <col min="7677" max="7677" width="12.7109375" style="130" customWidth="1"/>
    <col min="7678" max="7678" width="19.28515625" style="130" customWidth="1"/>
    <col min="7679" max="7679" width="13.140625" style="130" customWidth="1"/>
    <col min="7680" max="7680" width="21.7109375" style="130" customWidth="1"/>
    <col min="7681" max="7681" width="14" style="130" customWidth="1"/>
    <col min="7682" max="7931" width="9.140625" style="130"/>
    <col min="7932" max="7932" width="32.28515625" style="130" customWidth="1"/>
    <col min="7933" max="7933" width="12.7109375" style="130" customWidth="1"/>
    <col min="7934" max="7934" width="19.28515625" style="130" customWidth="1"/>
    <col min="7935" max="7935" width="13.140625" style="130" customWidth="1"/>
    <col min="7936" max="7936" width="21.7109375" style="130" customWidth="1"/>
    <col min="7937" max="7937" width="14" style="130" customWidth="1"/>
    <col min="7938" max="8187" width="9.140625" style="130"/>
    <col min="8188" max="8188" width="32.28515625" style="130" customWidth="1"/>
    <col min="8189" max="8189" width="12.7109375" style="130" customWidth="1"/>
    <col min="8190" max="8190" width="19.28515625" style="130" customWidth="1"/>
    <col min="8191" max="8191" width="13.140625" style="130" customWidth="1"/>
    <col min="8192" max="8192" width="21.7109375" style="130" customWidth="1"/>
    <col min="8193" max="8193" width="14" style="130" customWidth="1"/>
    <col min="8194" max="8443" width="9.140625" style="130"/>
    <col min="8444" max="8444" width="32.28515625" style="130" customWidth="1"/>
    <col min="8445" max="8445" width="12.7109375" style="130" customWidth="1"/>
    <col min="8446" max="8446" width="19.28515625" style="130" customWidth="1"/>
    <col min="8447" max="8447" width="13.140625" style="130" customWidth="1"/>
    <col min="8448" max="8448" width="21.7109375" style="130" customWidth="1"/>
    <col min="8449" max="8449" width="14" style="130" customWidth="1"/>
    <col min="8450" max="8699" width="9.140625" style="130"/>
    <col min="8700" max="8700" width="32.28515625" style="130" customWidth="1"/>
    <col min="8701" max="8701" width="12.7109375" style="130" customWidth="1"/>
    <col min="8702" max="8702" width="19.28515625" style="130" customWidth="1"/>
    <col min="8703" max="8703" width="13.140625" style="130" customWidth="1"/>
    <col min="8704" max="8704" width="21.7109375" style="130" customWidth="1"/>
    <col min="8705" max="8705" width="14" style="130" customWidth="1"/>
    <col min="8706" max="8955" width="9.140625" style="130"/>
    <col min="8956" max="8956" width="32.28515625" style="130" customWidth="1"/>
    <col min="8957" max="8957" width="12.7109375" style="130" customWidth="1"/>
    <col min="8958" max="8958" width="19.28515625" style="130" customWidth="1"/>
    <col min="8959" max="8959" width="13.140625" style="130" customWidth="1"/>
    <col min="8960" max="8960" width="21.7109375" style="130" customWidth="1"/>
    <col min="8961" max="8961" width="14" style="130" customWidth="1"/>
    <col min="8962" max="9211" width="9.140625" style="130"/>
    <col min="9212" max="9212" width="32.28515625" style="130" customWidth="1"/>
    <col min="9213" max="9213" width="12.7109375" style="130" customWidth="1"/>
    <col min="9214" max="9214" width="19.28515625" style="130" customWidth="1"/>
    <col min="9215" max="9215" width="13.140625" style="130" customWidth="1"/>
    <col min="9216" max="9216" width="21.7109375" style="130" customWidth="1"/>
    <col min="9217" max="9217" width="14" style="130" customWidth="1"/>
    <col min="9218" max="9467" width="9.140625" style="130"/>
    <col min="9468" max="9468" width="32.28515625" style="130" customWidth="1"/>
    <col min="9469" max="9469" width="12.7109375" style="130" customWidth="1"/>
    <col min="9470" max="9470" width="19.28515625" style="130" customWidth="1"/>
    <col min="9471" max="9471" width="13.140625" style="130" customWidth="1"/>
    <col min="9472" max="9472" width="21.7109375" style="130" customWidth="1"/>
    <col min="9473" max="9473" width="14" style="130" customWidth="1"/>
    <col min="9474" max="9723" width="9.140625" style="130"/>
    <col min="9724" max="9724" width="32.28515625" style="130" customWidth="1"/>
    <col min="9725" max="9725" width="12.7109375" style="130" customWidth="1"/>
    <col min="9726" max="9726" width="19.28515625" style="130" customWidth="1"/>
    <col min="9727" max="9727" width="13.140625" style="130" customWidth="1"/>
    <col min="9728" max="9728" width="21.7109375" style="130" customWidth="1"/>
    <col min="9729" max="9729" width="14" style="130" customWidth="1"/>
    <col min="9730" max="9979" width="9.140625" style="130"/>
    <col min="9980" max="9980" width="32.28515625" style="130" customWidth="1"/>
    <col min="9981" max="9981" width="12.7109375" style="130" customWidth="1"/>
    <col min="9982" max="9982" width="19.28515625" style="130" customWidth="1"/>
    <col min="9983" max="9983" width="13.140625" style="130" customWidth="1"/>
    <col min="9984" max="9984" width="21.7109375" style="130" customWidth="1"/>
    <col min="9985" max="9985" width="14" style="130" customWidth="1"/>
    <col min="9986" max="10235" width="9.140625" style="130"/>
    <col min="10236" max="10236" width="32.28515625" style="130" customWidth="1"/>
    <col min="10237" max="10237" width="12.7109375" style="130" customWidth="1"/>
    <col min="10238" max="10238" width="19.28515625" style="130" customWidth="1"/>
    <col min="10239" max="10239" width="13.140625" style="130" customWidth="1"/>
    <col min="10240" max="10240" width="21.7109375" style="130" customWidth="1"/>
    <col min="10241" max="10241" width="14" style="130" customWidth="1"/>
    <col min="10242" max="10491" width="9.140625" style="130"/>
    <col min="10492" max="10492" width="32.28515625" style="130" customWidth="1"/>
    <col min="10493" max="10493" width="12.7109375" style="130" customWidth="1"/>
    <col min="10494" max="10494" width="19.28515625" style="130" customWidth="1"/>
    <col min="10495" max="10495" width="13.140625" style="130" customWidth="1"/>
    <col min="10496" max="10496" width="21.7109375" style="130" customWidth="1"/>
    <col min="10497" max="10497" width="14" style="130" customWidth="1"/>
    <col min="10498" max="10747" width="9.140625" style="130"/>
    <col min="10748" max="10748" width="32.28515625" style="130" customWidth="1"/>
    <col min="10749" max="10749" width="12.7109375" style="130" customWidth="1"/>
    <col min="10750" max="10750" width="19.28515625" style="130" customWidth="1"/>
    <col min="10751" max="10751" width="13.140625" style="130" customWidth="1"/>
    <col min="10752" max="10752" width="21.7109375" style="130" customWidth="1"/>
    <col min="10753" max="10753" width="14" style="130" customWidth="1"/>
    <col min="10754" max="11003" width="9.140625" style="130"/>
    <col min="11004" max="11004" width="32.28515625" style="130" customWidth="1"/>
    <col min="11005" max="11005" width="12.7109375" style="130" customWidth="1"/>
    <col min="11006" max="11006" width="19.28515625" style="130" customWidth="1"/>
    <col min="11007" max="11007" width="13.140625" style="130" customWidth="1"/>
    <col min="11008" max="11008" width="21.7109375" style="130" customWidth="1"/>
    <col min="11009" max="11009" width="14" style="130" customWidth="1"/>
    <col min="11010" max="11259" width="9.140625" style="130"/>
    <col min="11260" max="11260" width="32.28515625" style="130" customWidth="1"/>
    <col min="11261" max="11261" width="12.7109375" style="130" customWidth="1"/>
    <col min="11262" max="11262" width="19.28515625" style="130" customWidth="1"/>
    <col min="11263" max="11263" width="13.140625" style="130" customWidth="1"/>
    <col min="11264" max="11264" width="21.7109375" style="130" customWidth="1"/>
    <col min="11265" max="11265" width="14" style="130" customWidth="1"/>
    <col min="11266" max="11515" width="9.140625" style="130"/>
    <col min="11516" max="11516" width="32.28515625" style="130" customWidth="1"/>
    <col min="11517" max="11517" width="12.7109375" style="130" customWidth="1"/>
    <col min="11518" max="11518" width="19.28515625" style="130" customWidth="1"/>
    <col min="11519" max="11519" width="13.140625" style="130" customWidth="1"/>
    <col min="11520" max="11520" width="21.7109375" style="130" customWidth="1"/>
    <col min="11521" max="11521" width="14" style="130" customWidth="1"/>
    <col min="11522" max="11771" width="9.140625" style="130"/>
    <col min="11772" max="11772" width="32.28515625" style="130" customWidth="1"/>
    <col min="11773" max="11773" width="12.7109375" style="130" customWidth="1"/>
    <col min="11774" max="11774" width="19.28515625" style="130" customWidth="1"/>
    <col min="11775" max="11775" width="13.140625" style="130" customWidth="1"/>
    <col min="11776" max="11776" width="21.7109375" style="130" customWidth="1"/>
    <col min="11777" max="11777" width="14" style="130" customWidth="1"/>
    <col min="11778" max="12027" width="9.140625" style="130"/>
    <col min="12028" max="12028" width="32.28515625" style="130" customWidth="1"/>
    <col min="12029" max="12029" width="12.7109375" style="130" customWidth="1"/>
    <col min="12030" max="12030" width="19.28515625" style="130" customWidth="1"/>
    <col min="12031" max="12031" width="13.140625" style="130" customWidth="1"/>
    <col min="12032" max="12032" width="21.7109375" style="130" customWidth="1"/>
    <col min="12033" max="12033" width="14" style="130" customWidth="1"/>
    <col min="12034" max="12283" width="9.140625" style="130"/>
    <col min="12284" max="12284" width="32.28515625" style="130" customWidth="1"/>
    <col min="12285" max="12285" width="12.7109375" style="130" customWidth="1"/>
    <col min="12286" max="12286" width="19.28515625" style="130" customWidth="1"/>
    <col min="12287" max="12287" width="13.140625" style="130" customWidth="1"/>
    <col min="12288" max="12288" width="21.7109375" style="130" customWidth="1"/>
    <col min="12289" max="12289" width="14" style="130" customWidth="1"/>
    <col min="12290" max="12539" width="9.140625" style="130"/>
    <col min="12540" max="12540" width="32.28515625" style="130" customWidth="1"/>
    <col min="12541" max="12541" width="12.7109375" style="130" customWidth="1"/>
    <col min="12542" max="12542" width="19.28515625" style="130" customWidth="1"/>
    <col min="12543" max="12543" width="13.140625" style="130" customWidth="1"/>
    <col min="12544" max="12544" width="21.7109375" style="130" customWidth="1"/>
    <col min="12545" max="12545" width="14" style="130" customWidth="1"/>
    <col min="12546" max="12795" width="9.140625" style="130"/>
    <col min="12796" max="12796" width="32.28515625" style="130" customWidth="1"/>
    <col min="12797" max="12797" width="12.7109375" style="130" customWidth="1"/>
    <col min="12798" max="12798" width="19.28515625" style="130" customWidth="1"/>
    <col min="12799" max="12799" width="13.140625" style="130" customWidth="1"/>
    <col min="12800" max="12800" width="21.7109375" style="130" customWidth="1"/>
    <col min="12801" max="12801" width="14" style="130" customWidth="1"/>
    <col min="12802" max="13051" width="9.140625" style="130"/>
    <col min="13052" max="13052" width="32.28515625" style="130" customWidth="1"/>
    <col min="13053" max="13053" width="12.7109375" style="130" customWidth="1"/>
    <col min="13054" max="13054" width="19.28515625" style="130" customWidth="1"/>
    <col min="13055" max="13055" width="13.140625" style="130" customWidth="1"/>
    <col min="13056" max="13056" width="21.7109375" style="130" customWidth="1"/>
    <col min="13057" max="13057" width="14" style="130" customWidth="1"/>
    <col min="13058" max="13307" width="9.140625" style="130"/>
    <col min="13308" max="13308" width="32.28515625" style="130" customWidth="1"/>
    <col min="13309" max="13309" width="12.7109375" style="130" customWidth="1"/>
    <col min="13310" max="13310" width="19.28515625" style="130" customWidth="1"/>
    <col min="13311" max="13311" width="13.140625" style="130" customWidth="1"/>
    <col min="13312" max="13312" width="21.7109375" style="130" customWidth="1"/>
    <col min="13313" max="13313" width="14" style="130" customWidth="1"/>
    <col min="13314" max="13563" width="9.140625" style="130"/>
    <col min="13564" max="13564" width="32.28515625" style="130" customWidth="1"/>
    <col min="13565" max="13565" width="12.7109375" style="130" customWidth="1"/>
    <col min="13566" max="13566" width="19.28515625" style="130" customWidth="1"/>
    <col min="13567" max="13567" width="13.140625" style="130" customWidth="1"/>
    <col min="13568" max="13568" width="21.7109375" style="130" customWidth="1"/>
    <col min="13569" max="13569" width="14" style="130" customWidth="1"/>
    <col min="13570" max="13819" width="9.140625" style="130"/>
    <col min="13820" max="13820" width="32.28515625" style="130" customWidth="1"/>
    <col min="13821" max="13821" width="12.7109375" style="130" customWidth="1"/>
    <col min="13822" max="13822" width="19.28515625" style="130" customWidth="1"/>
    <col min="13823" max="13823" width="13.140625" style="130" customWidth="1"/>
    <col min="13824" max="13824" width="21.7109375" style="130" customWidth="1"/>
    <col min="13825" max="13825" width="14" style="130" customWidth="1"/>
    <col min="13826" max="14075" width="9.140625" style="130"/>
    <col min="14076" max="14076" width="32.28515625" style="130" customWidth="1"/>
    <col min="14077" max="14077" width="12.7109375" style="130" customWidth="1"/>
    <col min="14078" max="14078" width="19.28515625" style="130" customWidth="1"/>
    <col min="14079" max="14079" width="13.140625" style="130" customWidth="1"/>
    <col min="14080" max="14080" width="21.7109375" style="130" customWidth="1"/>
    <col min="14081" max="14081" width="14" style="130" customWidth="1"/>
    <col min="14082" max="14331" width="9.140625" style="130"/>
    <col min="14332" max="14332" width="32.28515625" style="130" customWidth="1"/>
    <col min="14333" max="14333" width="12.7109375" style="130" customWidth="1"/>
    <col min="14334" max="14334" width="19.28515625" style="130" customWidth="1"/>
    <col min="14335" max="14335" width="13.140625" style="130" customWidth="1"/>
    <col min="14336" max="14336" width="21.7109375" style="130" customWidth="1"/>
    <col min="14337" max="14337" width="14" style="130" customWidth="1"/>
    <col min="14338" max="14587" width="9.140625" style="130"/>
    <col min="14588" max="14588" width="32.28515625" style="130" customWidth="1"/>
    <col min="14589" max="14589" width="12.7109375" style="130" customWidth="1"/>
    <col min="14590" max="14590" width="19.28515625" style="130" customWidth="1"/>
    <col min="14591" max="14591" width="13.140625" style="130" customWidth="1"/>
    <col min="14592" max="14592" width="21.7109375" style="130" customWidth="1"/>
    <col min="14593" max="14593" width="14" style="130" customWidth="1"/>
    <col min="14594" max="14843" width="9.140625" style="130"/>
    <col min="14844" max="14844" width="32.28515625" style="130" customWidth="1"/>
    <col min="14845" max="14845" width="12.7109375" style="130" customWidth="1"/>
    <col min="14846" max="14846" width="19.28515625" style="130" customWidth="1"/>
    <col min="14847" max="14847" width="13.140625" style="130" customWidth="1"/>
    <col min="14848" max="14848" width="21.7109375" style="130" customWidth="1"/>
    <col min="14849" max="14849" width="14" style="130" customWidth="1"/>
    <col min="14850" max="15099" width="9.140625" style="130"/>
    <col min="15100" max="15100" width="32.28515625" style="130" customWidth="1"/>
    <col min="15101" max="15101" width="12.7109375" style="130" customWidth="1"/>
    <col min="15102" max="15102" width="19.28515625" style="130" customWidth="1"/>
    <col min="15103" max="15103" width="13.140625" style="130" customWidth="1"/>
    <col min="15104" max="15104" width="21.7109375" style="130" customWidth="1"/>
    <col min="15105" max="15105" width="14" style="130" customWidth="1"/>
    <col min="15106" max="15355" width="9.140625" style="130"/>
    <col min="15356" max="15356" width="32.28515625" style="130" customWidth="1"/>
    <col min="15357" max="15357" width="12.7109375" style="130" customWidth="1"/>
    <col min="15358" max="15358" width="19.28515625" style="130" customWidth="1"/>
    <col min="15359" max="15359" width="13.140625" style="130" customWidth="1"/>
    <col min="15360" max="15360" width="21.7109375" style="130" customWidth="1"/>
    <col min="15361" max="15361" width="14" style="130" customWidth="1"/>
    <col min="15362" max="15611" width="9.140625" style="130"/>
    <col min="15612" max="15612" width="32.28515625" style="130" customWidth="1"/>
    <col min="15613" max="15613" width="12.7109375" style="130" customWidth="1"/>
    <col min="15614" max="15614" width="19.28515625" style="130" customWidth="1"/>
    <col min="15615" max="15615" width="13.140625" style="130" customWidth="1"/>
    <col min="15616" max="15616" width="21.7109375" style="130" customWidth="1"/>
    <col min="15617" max="15617" width="14" style="130" customWidth="1"/>
    <col min="15618" max="15867" width="9.140625" style="130"/>
    <col min="15868" max="15868" width="32.28515625" style="130" customWidth="1"/>
    <col min="15869" max="15869" width="12.7109375" style="130" customWidth="1"/>
    <col min="15870" max="15870" width="19.28515625" style="130" customWidth="1"/>
    <col min="15871" max="15871" width="13.140625" style="130" customWidth="1"/>
    <col min="15872" max="15872" width="21.7109375" style="130" customWidth="1"/>
    <col min="15873" max="15873" width="14" style="130" customWidth="1"/>
    <col min="15874" max="16123" width="9.140625" style="130"/>
    <col min="16124" max="16124" width="32.28515625" style="130" customWidth="1"/>
    <col min="16125" max="16125" width="12.7109375" style="130" customWidth="1"/>
    <col min="16126" max="16126" width="19.28515625" style="130" customWidth="1"/>
    <col min="16127" max="16127" width="13.140625" style="130" customWidth="1"/>
    <col min="16128" max="16128" width="21.7109375" style="130" customWidth="1"/>
    <col min="16129" max="16129" width="14" style="130" customWidth="1"/>
    <col min="16130" max="16384" width="9.140625" style="130"/>
  </cols>
  <sheetData>
    <row r="1" spans="1:5" ht="15.75" x14ac:dyDescent="0.25">
      <c r="A1" s="128"/>
      <c r="B1" s="129"/>
    </row>
    <row r="2" spans="1:5" ht="15.75" x14ac:dyDescent="0.25">
      <c r="A2" s="128"/>
      <c r="B2" s="129"/>
    </row>
    <row r="3" spans="1:5" ht="15.75" x14ac:dyDescent="0.25">
      <c r="A3" s="128"/>
      <c r="C3" s="129"/>
      <c r="D3" s="129"/>
    </row>
    <row r="4" spans="1:5" ht="15" x14ac:dyDescent="0.25">
      <c r="A4" s="186" t="s">
        <v>63</v>
      </c>
      <c r="B4" s="190"/>
      <c r="C4" s="190"/>
      <c r="D4" s="131"/>
    </row>
    <row r="5" spans="1:5" ht="15" x14ac:dyDescent="0.25">
      <c r="A5" s="186" t="s">
        <v>157</v>
      </c>
      <c r="B5" s="191"/>
      <c r="C5" s="191"/>
      <c r="D5" s="132"/>
    </row>
    <row r="6" spans="1:5" ht="15" x14ac:dyDescent="0.25">
      <c r="A6" s="133"/>
      <c r="B6" s="132"/>
      <c r="C6" s="132"/>
      <c r="D6" s="132"/>
    </row>
    <row r="7" spans="1:5" s="137" customFormat="1" ht="45" x14ac:dyDescent="0.25">
      <c r="A7" s="134"/>
      <c r="B7" s="135" t="s">
        <v>97</v>
      </c>
      <c r="C7" s="135" t="s">
        <v>158</v>
      </c>
      <c r="D7" s="135" t="s">
        <v>98</v>
      </c>
      <c r="E7" s="136" t="s">
        <v>99</v>
      </c>
    </row>
    <row r="8" spans="1:5" s="137" customFormat="1" ht="15" x14ac:dyDescent="0.25">
      <c r="A8" s="138"/>
      <c r="B8" s="139"/>
      <c r="C8" s="179"/>
      <c r="D8" s="139"/>
      <c r="E8" s="139"/>
    </row>
    <row r="9" spans="1:5" ht="15" customHeight="1" x14ac:dyDescent="0.25">
      <c r="A9" s="140" t="s">
        <v>100</v>
      </c>
      <c r="B9" s="141">
        <v>1080814</v>
      </c>
      <c r="C9" s="141">
        <v>0</v>
      </c>
      <c r="D9" s="141">
        <v>56348</v>
      </c>
      <c r="E9" s="141">
        <f>SUM(B9:D9)</f>
        <v>1137162</v>
      </c>
    </row>
    <row r="10" spans="1:5" ht="14.25" x14ac:dyDescent="0.2">
      <c r="A10" s="139" t="s">
        <v>101</v>
      </c>
      <c r="B10" s="142">
        <v>0</v>
      </c>
      <c r="C10" s="142"/>
      <c r="D10" s="142">
        <v>0</v>
      </c>
      <c r="E10" s="143">
        <f t="shared" ref="E10:E13" si="0">SUM(B10:D10)</f>
        <v>0</v>
      </c>
    </row>
    <row r="11" spans="1:5" ht="28.5" x14ac:dyDescent="0.2">
      <c r="A11" s="144" t="s">
        <v>102</v>
      </c>
      <c r="B11" s="142">
        <v>0</v>
      </c>
      <c r="C11" s="142"/>
      <c r="D11" s="142">
        <v>38110</v>
      </c>
      <c r="E11" s="145">
        <f t="shared" si="0"/>
        <v>38110</v>
      </c>
    </row>
    <row r="12" spans="1:5" ht="14.25" x14ac:dyDescent="0.2">
      <c r="A12" s="139" t="s">
        <v>103</v>
      </c>
      <c r="B12" s="142">
        <v>0</v>
      </c>
      <c r="C12" s="142"/>
      <c r="D12" s="142">
        <v>304</v>
      </c>
      <c r="E12" s="142">
        <f t="shared" si="0"/>
        <v>304</v>
      </c>
    </row>
    <row r="13" spans="1:5" ht="57" x14ac:dyDescent="0.2">
      <c r="A13" s="144" t="s">
        <v>104</v>
      </c>
      <c r="B13" s="142">
        <v>0</v>
      </c>
      <c r="C13" s="142"/>
      <c r="D13" s="142">
        <v>0</v>
      </c>
      <c r="E13" s="142">
        <f t="shared" si="0"/>
        <v>0</v>
      </c>
    </row>
    <row r="14" spans="1:5" ht="15" customHeight="1" x14ac:dyDescent="0.25">
      <c r="A14" s="140" t="s">
        <v>159</v>
      </c>
      <c r="B14" s="146">
        <f>SUM(B9:B13)</f>
        <v>1080814</v>
      </c>
      <c r="C14" s="180">
        <f>SUM(C9:C13)</f>
        <v>0</v>
      </c>
      <c r="D14" s="146">
        <f>SUM(D9:D13)</f>
        <v>94762</v>
      </c>
      <c r="E14" s="147">
        <f>SUM(B14:D14)</f>
        <v>1175576</v>
      </c>
    </row>
    <row r="15" spans="1:5" ht="15" customHeight="1" x14ac:dyDescent="0.25">
      <c r="A15" s="140" t="s">
        <v>105</v>
      </c>
      <c r="B15" s="148">
        <v>1126356</v>
      </c>
      <c r="C15" s="179">
        <f>SUM(C10:C14)</f>
        <v>0</v>
      </c>
      <c r="D15" s="148">
        <v>186418</v>
      </c>
      <c r="E15" s="148">
        <f>SUM(B15:D15)</f>
        <v>1312774</v>
      </c>
    </row>
    <row r="16" spans="1:5" ht="14.25" x14ac:dyDescent="0.2">
      <c r="A16" s="139" t="s">
        <v>101</v>
      </c>
      <c r="B16" s="142">
        <v>0</v>
      </c>
      <c r="C16" s="142"/>
      <c r="D16" s="142"/>
      <c r="E16" s="143">
        <f t="shared" ref="E16:E19" si="1">SUM(B16:D16)</f>
        <v>0</v>
      </c>
    </row>
    <row r="17" spans="1:5" ht="28.5" x14ac:dyDescent="0.2">
      <c r="A17" s="144" t="s">
        <v>102</v>
      </c>
      <c r="B17" s="142">
        <v>0</v>
      </c>
      <c r="C17" s="142"/>
      <c r="D17" s="142">
        <v>122309</v>
      </c>
      <c r="E17" s="145">
        <f t="shared" si="1"/>
        <v>122309</v>
      </c>
    </row>
    <row r="18" spans="1:5" ht="14.25" x14ac:dyDescent="0.2">
      <c r="A18" s="139" t="s">
        <v>103</v>
      </c>
      <c r="B18" s="142">
        <v>0</v>
      </c>
      <c r="C18" s="142"/>
      <c r="D18" s="142">
        <v>-6</v>
      </c>
      <c r="E18" s="142">
        <f t="shared" si="1"/>
        <v>-6</v>
      </c>
    </row>
    <row r="19" spans="1:5" ht="57" x14ac:dyDescent="0.2">
      <c r="A19" s="144" t="s">
        <v>104</v>
      </c>
      <c r="B19" s="142">
        <v>0</v>
      </c>
      <c r="C19" s="142">
        <v>175302</v>
      </c>
      <c r="D19" s="142">
        <v>-175302</v>
      </c>
      <c r="E19" s="142">
        <f t="shared" si="1"/>
        <v>0</v>
      </c>
    </row>
    <row r="20" spans="1:5" ht="15" x14ac:dyDescent="0.25">
      <c r="A20" s="140" t="s">
        <v>160</v>
      </c>
      <c r="B20" s="146">
        <f>SUM(B15:B19)</f>
        <v>1126356</v>
      </c>
      <c r="C20" s="197">
        <f>SUM(C16:C19)</f>
        <v>175302</v>
      </c>
      <c r="D20" s="146">
        <f>SUM(D15:D19)</f>
        <v>133419</v>
      </c>
      <c r="E20" s="147">
        <f>SUM(B20:D20)</f>
        <v>1435077</v>
      </c>
    </row>
    <row r="21" spans="1:5" ht="15" x14ac:dyDescent="0.25">
      <c r="A21" s="149"/>
      <c r="B21" s="150"/>
      <c r="C21" s="150"/>
      <c r="D21" s="151"/>
    </row>
    <row r="22" spans="1:5" ht="15" x14ac:dyDescent="0.25">
      <c r="A22" s="149"/>
      <c r="B22" s="150"/>
      <c r="C22" s="150"/>
      <c r="D22" s="151"/>
    </row>
    <row r="23" spans="1:5" ht="15" x14ac:dyDescent="0.25">
      <c r="A23" s="152" t="s">
        <v>13</v>
      </c>
      <c r="B23" s="3"/>
      <c r="C23" s="153"/>
      <c r="D23" s="89" t="s">
        <v>96</v>
      </c>
    </row>
    <row r="24" spans="1:5" ht="14.25" x14ac:dyDescent="0.2">
      <c r="A24" s="152"/>
      <c r="B24" s="3"/>
      <c r="C24" s="132"/>
      <c r="D24" s="89"/>
    </row>
    <row r="25" spans="1:5" ht="15" x14ac:dyDescent="0.25">
      <c r="A25" s="152"/>
      <c r="B25" s="3"/>
      <c r="C25" s="153"/>
      <c r="D25" s="89"/>
    </row>
    <row r="26" spans="1:5" ht="15" x14ac:dyDescent="0.25">
      <c r="A26" s="152" t="s">
        <v>9</v>
      </c>
      <c r="B26" s="3"/>
      <c r="C26" s="153"/>
      <c r="D26" s="89" t="s">
        <v>5</v>
      </c>
    </row>
    <row r="27" spans="1:5" ht="14.25" x14ac:dyDescent="0.2">
      <c r="A27" s="154"/>
      <c r="B27" s="155"/>
      <c r="C27" s="155"/>
      <c r="D27" s="155"/>
    </row>
    <row r="28" spans="1:5" ht="14.25" x14ac:dyDescent="0.2">
      <c r="A28" s="156"/>
      <c r="B28" s="157"/>
      <c r="C28" s="132"/>
      <c r="D28" s="132"/>
    </row>
    <row r="29" spans="1:5" ht="14.25" x14ac:dyDescent="0.2">
      <c r="A29" s="156"/>
      <c r="B29" s="156"/>
      <c r="C29" s="132"/>
      <c r="D29" s="132"/>
    </row>
    <row r="30" spans="1:5" x14ac:dyDescent="0.2">
      <c r="A30"/>
      <c r="B30" s="158"/>
      <c r="E30" s="159"/>
    </row>
    <row r="31" spans="1:5" x14ac:dyDescent="0.2">
      <c r="A31"/>
      <c r="B31"/>
    </row>
    <row r="32" spans="1:5" x14ac:dyDescent="0.2">
      <c r="A32" s="160"/>
      <c r="B32" s="160"/>
      <c r="C32" s="161"/>
      <c r="D32" s="161"/>
    </row>
    <row r="33" spans="1:2" x14ac:dyDescent="0.2">
      <c r="A33"/>
      <c r="B33"/>
    </row>
    <row r="34" spans="1:2" x14ac:dyDescent="0.2">
      <c r="A34" s="162"/>
      <c r="B34" s="162"/>
    </row>
    <row r="35" spans="1:2" x14ac:dyDescent="0.2">
      <c r="A35" s="137"/>
    </row>
  </sheetData>
  <mergeCells count="2">
    <mergeCell ref="A4:C4"/>
    <mergeCell ref="A5:C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26" workbookViewId="0">
      <selection activeCell="A34" sqref="A34"/>
    </sheetView>
  </sheetViews>
  <sheetFormatPr defaultRowHeight="12.75" x14ac:dyDescent="0.2"/>
  <cols>
    <col min="1" max="1" width="142.42578125" customWidth="1"/>
  </cols>
  <sheetData>
    <row r="1" spans="1:1" ht="15.75" x14ac:dyDescent="0.2">
      <c r="A1" s="163" t="s">
        <v>106</v>
      </c>
    </row>
    <row r="2" spans="1:1" ht="15.75" x14ac:dyDescent="0.2">
      <c r="A2" s="164"/>
    </row>
    <row r="3" spans="1:1" ht="15.75" x14ac:dyDescent="0.2">
      <c r="A3" s="165" t="s">
        <v>107</v>
      </c>
    </row>
    <row r="4" spans="1:1" ht="15.75" x14ac:dyDescent="0.2">
      <c r="A4" s="165" t="s">
        <v>108</v>
      </c>
    </row>
    <row r="5" spans="1:1" ht="15.75" x14ac:dyDescent="0.2">
      <c r="A5" s="165" t="s">
        <v>109</v>
      </c>
    </row>
    <row r="6" spans="1:1" ht="15.75" x14ac:dyDescent="0.2">
      <c r="A6" s="165" t="s">
        <v>110</v>
      </c>
    </row>
    <row r="7" spans="1:1" ht="15.75" x14ac:dyDescent="0.2">
      <c r="A7" s="166"/>
    </row>
    <row r="8" spans="1:1" ht="31.5" x14ac:dyDescent="0.2">
      <c r="A8" s="166" t="s">
        <v>161</v>
      </c>
    </row>
    <row r="9" spans="1:1" ht="15.75" x14ac:dyDescent="0.2">
      <c r="A9" s="166"/>
    </row>
    <row r="10" spans="1:1" ht="15.75" x14ac:dyDescent="0.2">
      <c r="A10" s="166" t="s">
        <v>111</v>
      </c>
    </row>
    <row r="11" spans="1:1" ht="31.5" x14ac:dyDescent="0.2">
      <c r="A11" s="166" t="s">
        <v>112</v>
      </c>
    </row>
    <row r="12" spans="1:1" ht="31.5" x14ac:dyDescent="0.2">
      <c r="A12" s="166" t="s">
        <v>113</v>
      </c>
    </row>
    <row r="13" spans="1:1" ht="15.75" x14ac:dyDescent="0.2">
      <c r="A13" s="166" t="s">
        <v>162</v>
      </c>
    </row>
    <row r="14" spans="1:1" ht="15.75" x14ac:dyDescent="0.2">
      <c r="A14" s="166" t="s">
        <v>191</v>
      </c>
    </row>
    <row r="15" spans="1:1" ht="31.5" x14ac:dyDescent="0.2">
      <c r="A15" s="166" t="s">
        <v>163</v>
      </c>
    </row>
    <row r="16" spans="1:1" ht="15.75" x14ac:dyDescent="0.2">
      <c r="A16" s="167" t="s">
        <v>165</v>
      </c>
    </row>
    <row r="17" spans="1:1" ht="31.5" x14ac:dyDescent="0.2">
      <c r="A17" s="166" t="s">
        <v>164</v>
      </c>
    </row>
    <row r="18" spans="1:1" ht="15.75" x14ac:dyDescent="0.25">
      <c r="A18" s="181" t="s">
        <v>166</v>
      </c>
    </row>
    <row r="19" spans="1:1" ht="15.75" x14ac:dyDescent="0.2">
      <c r="A19" s="166" t="s">
        <v>167</v>
      </c>
    </row>
    <row r="20" spans="1:1" ht="15.75" x14ac:dyDescent="0.2">
      <c r="A20" s="166" t="s">
        <v>168</v>
      </c>
    </row>
    <row r="21" spans="1:1" ht="15.75" x14ac:dyDescent="0.2">
      <c r="A21" s="166" t="s">
        <v>169</v>
      </c>
    </row>
    <row r="22" spans="1:1" ht="31.5" x14ac:dyDescent="0.2">
      <c r="A22" s="166" t="s">
        <v>170</v>
      </c>
    </row>
    <row r="23" spans="1:1" ht="15.75" x14ac:dyDescent="0.2">
      <c r="A23" s="166" t="s">
        <v>171</v>
      </c>
    </row>
    <row r="24" spans="1:1" ht="47.25" x14ac:dyDescent="0.2">
      <c r="A24" s="166" t="s">
        <v>172</v>
      </c>
    </row>
    <row r="25" spans="1:1" ht="15.75" x14ac:dyDescent="0.25">
      <c r="A25" s="181" t="s">
        <v>173</v>
      </c>
    </row>
    <row r="26" spans="1:1" ht="15.75" x14ac:dyDescent="0.25">
      <c r="A26" s="181" t="s">
        <v>174</v>
      </c>
    </row>
    <row r="27" spans="1:1" ht="31.5" x14ac:dyDescent="0.2">
      <c r="A27" s="166" t="s">
        <v>175</v>
      </c>
    </row>
    <row r="28" spans="1:1" ht="15.75" x14ac:dyDescent="0.2">
      <c r="A28" s="166" t="s">
        <v>176</v>
      </c>
    </row>
    <row r="29" spans="1:1" ht="31.5" x14ac:dyDescent="0.2">
      <c r="A29" s="166" t="s">
        <v>177</v>
      </c>
    </row>
    <row r="30" spans="1:1" ht="15.75" x14ac:dyDescent="0.2">
      <c r="A30" s="166" t="s">
        <v>178</v>
      </c>
    </row>
    <row r="31" spans="1:1" ht="31.5" x14ac:dyDescent="0.2">
      <c r="A31" s="166" t="s">
        <v>179</v>
      </c>
    </row>
    <row r="32" spans="1:1" ht="15.75" x14ac:dyDescent="0.2">
      <c r="A32" s="166" t="s">
        <v>180</v>
      </c>
    </row>
    <row r="33" spans="1:1" ht="15.75" x14ac:dyDescent="0.2">
      <c r="A33" s="166" t="s">
        <v>181</v>
      </c>
    </row>
    <row r="34" spans="1:1" ht="15.75" x14ac:dyDescent="0.2">
      <c r="A34" s="166" t="s">
        <v>192</v>
      </c>
    </row>
    <row r="35" spans="1:1" ht="15.75" x14ac:dyDescent="0.2">
      <c r="A35" s="166" t="s">
        <v>182</v>
      </c>
    </row>
    <row r="36" spans="1:1" ht="15.75" x14ac:dyDescent="0.2">
      <c r="A36" s="166" t="s">
        <v>183</v>
      </c>
    </row>
    <row r="37" spans="1:1" ht="15.75" x14ac:dyDescent="0.2">
      <c r="A37" s="166" t="s">
        <v>184</v>
      </c>
    </row>
    <row r="38" spans="1:1" ht="31.5" x14ac:dyDescent="0.2">
      <c r="A38" s="166" t="s">
        <v>185</v>
      </c>
    </row>
    <row r="39" spans="1:1" ht="31.5" x14ac:dyDescent="0.2">
      <c r="A39" s="166" t="s">
        <v>186</v>
      </c>
    </row>
    <row r="40" spans="1:1" ht="31.5" x14ac:dyDescent="0.2">
      <c r="A40" s="166" t="s">
        <v>187</v>
      </c>
    </row>
    <row r="41" spans="1:1" ht="31.5" x14ac:dyDescent="0.2">
      <c r="A41" s="166" t="s">
        <v>188</v>
      </c>
    </row>
    <row r="42" spans="1:1" ht="31.5" x14ac:dyDescent="0.2">
      <c r="A42" s="166" t="s">
        <v>189</v>
      </c>
    </row>
    <row r="43" spans="1:1" ht="15.75" x14ac:dyDescent="0.2">
      <c r="A43" s="166" t="s">
        <v>114</v>
      </c>
    </row>
    <row r="44" spans="1:1" ht="15.75" x14ac:dyDescent="0.2">
      <c r="A44" s="166"/>
    </row>
    <row r="45" spans="1:1" ht="15.75" x14ac:dyDescent="0.2">
      <c r="A45" s="166"/>
    </row>
    <row r="46" spans="1:1" ht="15.75" x14ac:dyDescent="0.2">
      <c r="A46" s="166"/>
    </row>
    <row r="47" spans="1:1" ht="15.75" x14ac:dyDescent="0.2">
      <c r="A47" s="166"/>
    </row>
    <row r="48" spans="1:1" ht="15.75" x14ac:dyDescent="0.2">
      <c r="A48" s="166"/>
    </row>
    <row r="49" spans="1:7" ht="15.75" x14ac:dyDescent="0.2">
      <c r="A49" s="166" t="s">
        <v>117</v>
      </c>
    </row>
    <row r="50" spans="1:7" ht="15.75" x14ac:dyDescent="0.2">
      <c r="A50" s="166"/>
    </row>
    <row r="51" spans="1:7" ht="15.75" x14ac:dyDescent="0.2">
      <c r="A51" s="168"/>
      <c r="G51" s="166" t="s">
        <v>116</v>
      </c>
    </row>
    <row r="52" spans="1:7" ht="15.75" x14ac:dyDescent="0.2">
      <c r="A52" s="169" t="s">
        <v>119</v>
      </c>
    </row>
    <row r="54" spans="1:7" ht="15.75" x14ac:dyDescent="0.2">
      <c r="F54" s="169" t="s">
        <v>115</v>
      </c>
      <c r="G54" s="169" t="s">
        <v>118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2" workbookViewId="0">
      <selection activeCell="C24" sqref="C24"/>
    </sheetView>
  </sheetViews>
  <sheetFormatPr defaultRowHeight="12.75" x14ac:dyDescent="0.2"/>
  <cols>
    <col min="1" max="1" width="25.5703125" customWidth="1"/>
    <col min="2" max="2" width="46.42578125" customWidth="1"/>
    <col min="3" max="3" width="31.42578125" customWidth="1"/>
    <col min="4" max="4" width="20.85546875" customWidth="1"/>
    <col min="5" max="5" width="24.28515625" customWidth="1"/>
  </cols>
  <sheetData>
    <row r="1" spans="1:3" ht="15" x14ac:dyDescent="0.25">
      <c r="C1" s="171" t="s">
        <v>120</v>
      </c>
    </row>
    <row r="2" spans="1:3" ht="15" x14ac:dyDescent="0.25">
      <c r="C2" s="171" t="s">
        <v>121</v>
      </c>
    </row>
    <row r="3" spans="1:3" ht="15" x14ac:dyDescent="0.25">
      <c r="C3" s="171" t="s">
        <v>122</v>
      </c>
    </row>
    <row r="4" spans="1:3" ht="15" x14ac:dyDescent="0.25">
      <c r="C4" s="171" t="s">
        <v>123</v>
      </c>
    </row>
    <row r="5" spans="1:3" ht="15" x14ac:dyDescent="0.25">
      <c r="C5" s="171" t="s">
        <v>124</v>
      </c>
    </row>
    <row r="7" spans="1:3" ht="15.75" x14ac:dyDescent="0.2">
      <c r="B7" s="164" t="s">
        <v>125</v>
      </c>
    </row>
    <row r="8" spans="1:3" ht="15" x14ac:dyDescent="0.25">
      <c r="B8" s="172" t="s">
        <v>126</v>
      </c>
    </row>
    <row r="9" spans="1:3" ht="15" x14ac:dyDescent="0.2">
      <c r="B9" s="170" t="s">
        <v>127</v>
      </c>
    </row>
    <row r="10" spans="1:3" ht="15" x14ac:dyDescent="0.2">
      <c r="B10" s="170" t="s">
        <v>128</v>
      </c>
    </row>
    <row r="12" spans="1:3" x14ac:dyDescent="0.2">
      <c r="A12" s="194" t="s">
        <v>129</v>
      </c>
      <c r="B12" s="195"/>
      <c r="C12" s="195"/>
    </row>
    <row r="13" spans="1:3" x14ac:dyDescent="0.2">
      <c r="A13" s="196" t="s">
        <v>108</v>
      </c>
      <c r="B13" s="195"/>
      <c r="C13" s="195"/>
    </row>
    <row r="14" spans="1:3" x14ac:dyDescent="0.2">
      <c r="A14" s="196" t="s">
        <v>130</v>
      </c>
      <c r="B14" s="195"/>
      <c r="C14" s="195"/>
    </row>
    <row r="15" spans="1:3" x14ac:dyDescent="0.2">
      <c r="A15" s="196" t="s">
        <v>131</v>
      </c>
      <c r="B15" s="195"/>
      <c r="C15" s="195"/>
    </row>
    <row r="16" spans="1:3" x14ac:dyDescent="0.2">
      <c r="A16" s="176" t="s">
        <v>190</v>
      </c>
    </row>
    <row r="18" spans="1:5" ht="33.75" customHeight="1" x14ac:dyDescent="0.2">
      <c r="A18" s="192" t="s">
        <v>132</v>
      </c>
      <c r="B18" s="192"/>
      <c r="C18" s="192"/>
      <c r="D18" s="192" t="s">
        <v>133</v>
      </c>
      <c r="E18" s="192" t="s">
        <v>134</v>
      </c>
    </row>
    <row r="19" spans="1:5" ht="30" x14ac:dyDescent="0.2">
      <c r="A19" s="193" t="s">
        <v>135</v>
      </c>
      <c r="B19" s="173" t="s">
        <v>136</v>
      </c>
      <c r="C19" s="173" t="s">
        <v>140</v>
      </c>
      <c r="D19" s="192"/>
      <c r="E19" s="192"/>
    </row>
    <row r="20" spans="1:5" ht="45" x14ac:dyDescent="0.2">
      <c r="A20" s="193"/>
      <c r="B20" s="173" t="s">
        <v>137</v>
      </c>
      <c r="C20" s="173" t="s">
        <v>141</v>
      </c>
      <c r="D20" s="192"/>
      <c r="E20" s="192"/>
    </row>
    <row r="21" spans="1:5" ht="15" x14ac:dyDescent="0.2">
      <c r="A21" s="193"/>
      <c r="B21" s="173" t="s">
        <v>138</v>
      </c>
      <c r="C21" s="174"/>
      <c r="D21" s="192"/>
      <c r="E21" s="192"/>
    </row>
    <row r="22" spans="1:5" ht="30" x14ac:dyDescent="0.2">
      <c r="A22" s="193"/>
      <c r="B22" s="173" t="s">
        <v>139</v>
      </c>
      <c r="C22" s="174"/>
      <c r="D22" s="192"/>
      <c r="E22" s="192"/>
    </row>
    <row r="23" spans="1:5" ht="15" x14ac:dyDescent="0.2">
      <c r="A23" s="173">
        <v>1</v>
      </c>
      <c r="B23" s="173">
        <v>2</v>
      </c>
      <c r="C23" s="173">
        <v>3</v>
      </c>
      <c r="D23" s="173">
        <v>4</v>
      </c>
      <c r="E23" s="173">
        <v>5</v>
      </c>
    </row>
    <row r="24" spans="1:5" ht="30" x14ac:dyDescent="0.2">
      <c r="A24" s="173" t="s">
        <v>142</v>
      </c>
      <c r="B24" s="173" t="s">
        <v>143</v>
      </c>
      <c r="C24" s="175">
        <v>0.97965599999999997</v>
      </c>
      <c r="D24" s="173" t="s">
        <v>144</v>
      </c>
      <c r="E24" s="173" t="s">
        <v>144</v>
      </c>
    </row>
    <row r="30" spans="1:5" x14ac:dyDescent="0.2">
      <c r="A30" s="176" t="s">
        <v>145</v>
      </c>
      <c r="B30" s="176" t="s">
        <v>146</v>
      </c>
    </row>
    <row r="33" spans="1:2" ht="15" x14ac:dyDescent="0.25">
      <c r="A33" s="171" t="s">
        <v>147</v>
      </c>
      <c r="B33" s="176" t="s">
        <v>148</v>
      </c>
    </row>
  </sheetData>
  <mergeCells count="8">
    <mergeCell ref="D18:D22"/>
    <mergeCell ref="E18:E22"/>
    <mergeCell ref="A19:A22"/>
    <mergeCell ref="A12:C12"/>
    <mergeCell ref="A13:C13"/>
    <mergeCell ref="A14:C14"/>
    <mergeCell ref="A15:C15"/>
    <mergeCell ref="A18:C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topLeftCell="A18" workbookViewId="0">
      <selection activeCell="G10" sqref="G10"/>
    </sheetView>
  </sheetViews>
  <sheetFormatPr defaultRowHeight="12.75" x14ac:dyDescent="0.2"/>
  <cols>
    <col min="1" max="1" width="39.5703125" customWidth="1"/>
    <col min="2" max="2" width="28.85546875" customWidth="1"/>
    <col min="3" max="3" width="43.28515625" customWidth="1"/>
  </cols>
  <sheetData>
    <row r="1" spans="1:3" ht="15.75" x14ac:dyDescent="0.2">
      <c r="A1" s="198"/>
      <c r="B1" s="198"/>
      <c r="C1" s="199"/>
    </row>
    <row r="2" spans="1:3" ht="15.75" x14ac:dyDescent="0.2">
      <c r="A2" s="198"/>
      <c r="B2" s="198"/>
      <c r="C2" s="200"/>
    </row>
    <row r="3" spans="1:3" ht="15.75" x14ac:dyDescent="0.2">
      <c r="A3" s="201" t="s">
        <v>193</v>
      </c>
      <c r="B3" s="201"/>
      <c r="C3" s="201"/>
    </row>
    <row r="4" spans="1:3" ht="15.75" x14ac:dyDescent="0.2">
      <c r="A4" s="201" t="s">
        <v>194</v>
      </c>
      <c r="B4" s="201"/>
      <c r="C4" s="201"/>
    </row>
    <row r="5" spans="1:3" ht="15.75" x14ac:dyDescent="0.2">
      <c r="A5" s="201" t="s">
        <v>195</v>
      </c>
      <c r="B5" s="202"/>
      <c r="C5" s="202"/>
    </row>
    <row r="6" spans="1:3" ht="27" customHeight="1" thickBot="1" x14ac:dyDescent="0.25">
      <c r="A6" s="201" t="s">
        <v>196</v>
      </c>
      <c r="B6" s="202"/>
      <c r="C6" s="202"/>
    </row>
    <row r="7" spans="1:3" ht="14.25" hidden="1" customHeight="1" thickBot="1" x14ac:dyDescent="0.25">
      <c r="A7" s="201" t="s">
        <v>197</v>
      </c>
      <c r="B7" s="202"/>
      <c r="C7" s="202"/>
    </row>
    <row r="8" spans="1:3" ht="16.5" hidden="1" thickBot="1" x14ac:dyDescent="0.25">
      <c r="A8" s="198"/>
      <c r="B8" s="198"/>
      <c r="C8" s="199"/>
    </row>
    <row r="9" spans="1:3" ht="100.5" customHeight="1" x14ac:dyDescent="0.2">
      <c r="A9" s="203" t="s">
        <v>198</v>
      </c>
      <c r="B9" s="204" t="s">
        <v>199</v>
      </c>
      <c r="C9" s="204" t="s">
        <v>200</v>
      </c>
    </row>
    <row r="10" spans="1:3" ht="47.25" customHeight="1" x14ac:dyDescent="0.2">
      <c r="A10" s="205" t="s">
        <v>201</v>
      </c>
      <c r="B10" s="206" t="s">
        <v>202</v>
      </c>
      <c r="C10" s="207">
        <v>0.121</v>
      </c>
    </row>
    <row r="11" spans="1:3" ht="43.5" customHeight="1" x14ac:dyDescent="0.2">
      <c r="A11" s="205" t="s">
        <v>203</v>
      </c>
      <c r="B11" s="206" t="s">
        <v>204</v>
      </c>
      <c r="C11" s="207">
        <v>5.1999999999999998E-2</v>
      </c>
    </row>
    <row r="12" spans="1:3" ht="51.75" customHeight="1" x14ac:dyDescent="0.2">
      <c r="A12" s="205" t="s">
        <v>205</v>
      </c>
      <c r="B12" s="206" t="s">
        <v>206</v>
      </c>
      <c r="C12" s="207">
        <v>1.0999999999999999E-2</v>
      </c>
    </row>
    <row r="13" spans="1:3" ht="60.75" customHeight="1" x14ac:dyDescent="0.2">
      <c r="A13" s="205" t="s">
        <v>207</v>
      </c>
      <c r="B13" s="206" t="s">
        <v>204</v>
      </c>
      <c r="C13" s="207">
        <v>0</v>
      </c>
    </row>
    <row r="14" spans="1:3" ht="14.25" x14ac:dyDescent="0.2">
      <c r="A14" s="208" t="s">
        <v>208</v>
      </c>
      <c r="B14" s="206" t="s">
        <v>209</v>
      </c>
      <c r="C14" s="207">
        <v>0.17</v>
      </c>
    </row>
    <row r="15" spans="1:3" ht="14.25" x14ac:dyDescent="0.2">
      <c r="A15" s="208" t="s">
        <v>210</v>
      </c>
      <c r="B15" s="206" t="s">
        <v>211</v>
      </c>
      <c r="C15" s="207">
        <v>0.14199999999999999</v>
      </c>
    </row>
    <row r="16" spans="1:3" ht="14.25" x14ac:dyDescent="0.2">
      <c r="A16" s="208" t="s">
        <v>212</v>
      </c>
      <c r="B16" s="206" t="s">
        <v>213</v>
      </c>
      <c r="C16" s="207">
        <v>0.107</v>
      </c>
    </row>
    <row r="17" spans="1:3" ht="14.25" x14ac:dyDescent="0.2">
      <c r="A17" s="208" t="s">
        <v>214</v>
      </c>
      <c r="B17" s="206" t="s">
        <v>215</v>
      </c>
      <c r="C17" s="207">
        <v>0.58399999999999996</v>
      </c>
    </row>
    <row r="18" spans="1:3" ht="57.75" customHeight="1" x14ac:dyDescent="0.2">
      <c r="A18" s="209" t="s">
        <v>216</v>
      </c>
      <c r="B18" s="210" t="s">
        <v>202</v>
      </c>
      <c r="C18" s="211">
        <v>2.7199999999999998E-2</v>
      </c>
    </row>
    <row r="19" spans="1:3" ht="55.5" customHeight="1" x14ac:dyDescent="0.2">
      <c r="A19" s="209" t="s">
        <v>217</v>
      </c>
      <c r="B19" s="210" t="s">
        <v>202</v>
      </c>
      <c r="C19" s="211">
        <v>8.9999999999999998E-4</v>
      </c>
    </row>
    <row r="20" spans="1:3" ht="46.5" customHeight="1" x14ac:dyDescent="0.2">
      <c r="A20" s="212" t="s">
        <v>218</v>
      </c>
      <c r="B20" s="213">
        <v>0.18</v>
      </c>
      <c r="C20" s="214">
        <v>0.17</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офп</vt:lpstr>
      <vt:lpstr>осп</vt:lpstr>
      <vt:lpstr>ОДДС</vt:lpstr>
      <vt:lpstr>капитал</vt:lpstr>
      <vt:lpstr>Примечание</vt:lpstr>
      <vt:lpstr>Приложение 2</vt:lpstr>
      <vt:lpstr>Экономические нормативы</vt:lpstr>
      <vt:lpstr>осп!Область_печати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Kanybekova</dc:creator>
  <cp:lastModifiedBy>Мукашова Айжамал Эсенкадыровна</cp:lastModifiedBy>
  <cp:lastPrinted>2017-10-05T11:54:14Z</cp:lastPrinted>
  <dcterms:created xsi:type="dcterms:W3CDTF">1996-10-08T23:32:33Z</dcterms:created>
  <dcterms:modified xsi:type="dcterms:W3CDTF">2018-10-10T03:33:27Z</dcterms:modified>
</cp:coreProperties>
</file>