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-OFFICE\UBUiO\Мира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C19" i="5" l="1"/>
  <c r="C17" i="5" l="1"/>
  <c r="C16" i="3" l="1"/>
  <c r="C9" i="5" l="1"/>
  <c r="C11" i="5" s="1"/>
  <c r="B46" i="3"/>
  <c r="B17" i="5"/>
  <c r="D16" i="3"/>
  <c r="D46" i="3"/>
  <c r="D38" i="3"/>
  <c r="D19" i="3"/>
  <c r="D11" i="3"/>
  <c r="D48" i="3"/>
  <c r="D20" i="3"/>
  <c r="D26" i="3"/>
  <c r="C19" i="3"/>
  <c r="B19" i="3"/>
  <c r="B16" i="3"/>
  <c r="C46" i="3"/>
  <c r="B9" i="5"/>
  <c r="B11" i="5" s="1"/>
  <c r="C38" i="3"/>
  <c r="B38" i="3"/>
  <c r="C11" i="3"/>
  <c r="B11" i="3"/>
  <c r="C48" i="3"/>
  <c r="B19" i="5" l="1"/>
  <c r="B21" i="5" s="1"/>
  <c r="B25" i="5" s="1"/>
  <c r="B28" i="5" s="1"/>
  <c r="B30" i="5" s="1"/>
  <c r="B31" i="5" s="1"/>
  <c r="B48" i="3"/>
  <c r="B20" i="3"/>
  <c r="B26" i="3" s="1"/>
  <c r="C21" i="5"/>
  <c r="C20" i="3"/>
  <c r="C26" i="3" s="1"/>
  <c r="C30" i="5" l="1"/>
  <c r="C25" i="5"/>
  <c r="C28" i="5" s="1"/>
</calcChain>
</file>

<file path=xl/sharedStrings.xml><?xml version="1.0" encoding="utf-8"?>
<sst xmlns="http://schemas.openxmlformats.org/spreadsheetml/2006/main" count="82" uniqueCount="67">
  <si>
    <t>АКТИВЫ</t>
  </si>
  <si>
    <t>Основные средства и нематериальные активы</t>
  </si>
  <si>
    <t>Прочие активы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</si>
  <si>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</si>
  <si>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</si>
  <si>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Прочие обязательства</t>
  </si>
  <si>
    <t>Дженбаева Э.Т.</t>
  </si>
  <si>
    <t>Процентные доходы</t>
  </si>
  <si>
    <t>Процентные расходы</t>
  </si>
  <si>
    <t>Чистый процентный доход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</si>
  <si>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</si>
  <si>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</si>
  <si>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</si>
  <si>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</si>
  <si>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</si>
  <si>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</si>
  <si>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</si>
  <si>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</si>
  <si>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Резервы</t>
  </si>
  <si>
    <t xml:space="preserve">Нераспределенная прибыль </t>
  </si>
  <si>
    <t>Отложенные налоговые обязательства</t>
  </si>
  <si>
    <t>Обязтельство по текущему налогу на прибыль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</si>
  <si>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</si>
  <si>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</si>
  <si>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</si>
  <si>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</si>
  <si>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</si>
  <si>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</si>
  <si>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Убытки (восстановление убытков) от обесценения по прочим операциям</t>
  </si>
  <si>
    <t>Прочие доходы</t>
  </si>
  <si>
    <t>Чистые непроцентные доходы</t>
  </si>
  <si>
    <t>Операционные расходы</t>
  </si>
  <si>
    <t xml:space="preserve">Чистый процентный доход до убытков от обесценения по активам, по которым начисляются проценты 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</si>
  <si>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</si>
  <si>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</si>
  <si>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</si>
  <si>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</si>
  <si>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</si>
  <si>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</si>
  <si>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Всего активы денежного рынка</t>
  </si>
  <si>
    <t>Денежные и приравненные к ним средства</t>
  </si>
  <si>
    <t>Инвестиции, удерживаемые до погашения</t>
  </si>
  <si>
    <t>Убытки от обесценения по активам, по которым начисляются проценты</t>
  </si>
  <si>
    <t>Итого капитал</t>
  </si>
  <si>
    <t>Итого обязательства и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</si>
  <si>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</si>
  <si>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</si>
  <si>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</si>
  <si>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</si>
  <si>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</si>
  <si>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</si>
  <si>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</si>
  <si>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 xml:space="preserve">Итого кредиты клиентам 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</si>
  <si>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</si>
  <si>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</si>
  <si>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</si>
  <si>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</si>
  <si>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Текущие счета и депозиты клиентов</t>
  </si>
  <si>
    <t>Счета и депозиты банков и прочих финансовых учреждений</t>
  </si>
  <si>
    <t>Прибыль на одну акцию</t>
  </si>
  <si>
    <t>Операционная прибыль</t>
  </si>
  <si>
    <t>декабрь 2015 г.</t>
  </si>
  <si>
    <t>Итого кредиты банкам и другим ФКУ</t>
  </si>
  <si>
    <t>Отчет о финансовом положении на 30 ноября 2016 года (включительно)</t>
  </si>
  <si>
    <t>ноябрь 2016 г.</t>
  </si>
  <si>
    <t>ноябрь 2015 г.</t>
  </si>
  <si>
    <t>Отчет о совокупном доходе на 30 ноября 2016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</si>
</sst>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  <charset val="204"/>
    </font>
    <font>
      <b/>
      <sz val="10"/>
      <color rgb="FF00B0F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8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0" fontId="10" fillId="0" borderId="0" xfId="8" applyFont="1" applyFill="1" applyBorder="1" applyAlignment="1">
      <alignment vertical="center"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0" fontId="9" fillId="0" borderId="0" xfId="0" applyFont="1" applyFill="1" applyAlignment="1">
      <alignment horizontal="right"/>
    </xf>
    <xf numFmtId="0" fontId="11" fillId="0" borderId="0" xfId="0" applyFont="1" applyFill="1"/>
    <xf numFmtId="165" fontId="12" fillId="0" borderId="0" xfId="8" applyNumberFormat="1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3" fontId="12" fillId="0" borderId="0" xfId="1" applyNumberFormat="1" applyFont="1" applyFill="1" applyAlignment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3" fontId="10" fillId="0" borderId="0" xfId="1" applyNumberFormat="1" applyFont="1" applyFill="1" applyAlignment="1">
      <alignment horizontal="right"/>
    </xf>
    <xf numFmtId="4" fontId="15" fillId="0" borderId="0" xfId="0" applyNumberFormat="1" applyFont="1" applyAlignment="1">
      <alignment horizontal="right"/>
    </xf>
    <xf numFmtId="165" fontId="12" fillId="0" borderId="4" xfId="8" applyNumberFormat="1" applyFont="1" applyFill="1" applyBorder="1" applyAlignment="1">
      <alignment horizontal="right"/>
    </xf>
    <xf numFmtId="3" fontId="11" fillId="0" borderId="0" xfId="8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4" xfId="1" applyNumberFormat="1" applyFont="1" applyFill="1" applyBorder="1" applyAlignment="1">
      <alignment horizontal="right"/>
    </xf>
    <xf numFmtId="165" fontId="10" fillId="0" borderId="0" xfId="8" applyNumberFormat="1" applyFont="1" applyFill="1" applyAlignment="1">
      <alignment horizontal="center"/>
    </xf>
    <xf numFmtId="165" fontId="10" fillId="0" borderId="0" xfId="8" applyNumberFormat="1" applyFont="1" applyFill="1" applyAlignment="1"/>
    <xf numFmtId="165" fontId="12" fillId="0" borderId="0" xfId="8" applyNumberFormat="1" applyFont="1" applyFill="1" applyAlignment="1"/>
    <xf numFmtId="165" fontId="10" fillId="0" borderId="0" xfId="10" applyNumberFormat="1" applyFont="1" applyFill="1" applyBorder="1" applyAlignment="1">
      <alignment vertical="center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4" fontId="16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5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Финансовый" xfId="10" builtinId="3"/>
    <cellStyle name="Финансовый 2" xfId="14"/>
    <cellStyle name="Финансовый 3" xfId="13"/>
  </cellStyles>
  <dxfs count="0"/>
  <tableStyles count="0" defaultTableStyle="TableStyleMedium9" defaultPivotStyle="PivotStyleLight16"/>
  <colors>
    <mruColors>
      <color rgb="FF1CA4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A34" zoomScaleNormal="100" workbookViewId="0">
      <selection activeCell="B25" sqref="B25"/>
    </sheetView>
  </sheetViews>
  <sheetFormatPr defaultRowHeight="14.25" x14ac:dyDescent="0.2"/>
  <cols>
    <col min="1" max="1" width="58.42578125" style="3" customWidth="1"/>
    <col min="2" max="2" width="20.85546875" style="26" customWidth="1"/>
    <col min="3" max="3" width="24" style="26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84" t="s">
        <v>12</v>
      </c>
      <c r="B1" s="84"/>
      <c r="C1" s="84"/>
    </row>
    <row r="2" spans="1:4" ht="15" x14ac:dyDescent="0.25">
      <c r="A2" s="84" t="s">
        <v>63</v>
      </c>
      <c r="B2" s="84"/>
      <c r="C2" s="84"/>
    </row>
    <row r="3" spans="1:4" ht="12.75" customHeight="1" x14ac:dyDescent="0.2">
      <c r="A3" s="27"/>
    </row>
    <row r="4" spans="1:4" ht="12.75" customHeight="1" x14ac:dyDescent="0.2">
      <c r="A4" s="27"/>
      <c r="B4" s="28" t="s">
        <v>54</v>
      </c>
      <c r="C4" s="31" t="s">
        <v>56</v>
      </c>
      <c r="D4" s="31" t="s">
        <v>56</v>
      </c>
    </row>
    <row r="5" spans="1:4" ht="15" x14ac:dyDescent="0.25">
      <c r="A5" s="27"/>
      <c r="B5" s="30" t="s">
        <v>64</v>
      </c>
      <c r="C5" s="30" t="s">
        <v>65</v>
      </c>
      <c r="D5" s="30" t="s">
        <v>61</v>
      </c>
    </row>
    <row r="6" spans="1:4" ht="15.75" thickBot="1" x14ac:dyDescent="0.3">
      <c r="A6" s="1"/>
      <c r="B6" s="29" t="s">
        <v>55</v>
      </c>
      <c r="C6" s="29" t="s">
        <v>55</v>
      </c>
      <c r="D6" s="29" t="s">
        <v>55</v>
      </c>
    </row>
    <row r="7" spans="1:4" ht="15" x14ac:dyDescent="0.25">
      <c r="A7" s="5" t="s">
        <v>0</v>
      </c>
      <c r="B7" s="17"/>
      <c r="C7" s="17"/>
    </row>
    <row r="8" spans="1:4" x14ac:dyDescent="0.2">
      <c r="A8" s="2" t="s">
        <v>40</v>
      </c>
      <c r="B8" s="17">
        <v>1170750</v>
      </c>
      <c r="C8" s="70">
        <v>905275</v>
      </c>
      <c r="D8" s="17">
        <v>1268581</v>
      </c>
    </row>
    <row r="9" spans="1:4" x14ac:dyDescent="0.2">
      <c r="A9" s="2" t="s">
        <v>37</v>
      </c>
      <c r="B9" s="17">
        <v>1508701</v>
      </c>
      <c r="C9" s="70">
        <v>702742</v>
      </c>
      <c r="D9" s="17">
        <v>700390</v>
      </c>
    </row>
    <row r="10" spans="1:4" x14ac:dyDescent="0.2">
      <c r="A10" s="2" t="s">
        <v>38</v>
      </c>
      <c r="B10" s="17">
        <v>611253</v>
      </c>
      <c r="C10" s="70">
        <v>2040992</v>
      </c>
      <c r="D10" s="17">
        <v>2337287</v>
      </c>
    </row>
    <row r="11" spans="1:4" ht="15" x14ac:dyDescent="0.25">
      <c r="A11" s="5" t="s">
        <v>39</v>
      </c>
      <c r="B11" s="14">
        <f>B8+B9+B10</f>
        <v>3290704</v>
      </c>
      <c r="C11" s="14">
        <f>C8+C9+C10</f>
        <v>3649009</v>
      </c>
      <c r="D11" s="14">
        <f>D8+D9+D10</f>
        <v>4306258</v>
      </c>
    </row>
    <row r="12" spans="1:4" ht="15" x14ac:dyDescent="0.25">
      <c r="A12" s="2" t="s">
        <v>41</v>
      </c>
      <c r="B12" s="14">
        <v>767226</v>
      </c>
      <c r="C12" s="73">
        <v>308962</v>
      </c>
      <c r="D12" s="14">
        <v>312065</v>
      </c>
    </row>
    <row r="13" spans="1:4" ht="32.25" customHeight="1" x14ac:dyDescent="0.2">
      <c r="A13" s="2" t="s">
        <v>49</v>
      </c>
      <c r="B13" s="17">
        <v>479641</v>
      </c>
      <c r="C13" s="70">
        <v>447001</v>
      </c>
      <c r="D13" s="17">
        <v>446902</v>
      </c>
    </row>
    <row r="14" spans="1:4" ht="32.25" customHeight="1" x14ac:dyDescent="0.2">
      <c r="A14" s="2" t="s">
        <v>50</v>
      </c>
      <c r="B14" s="17">
        <v>242237</v>
      </c>
      <c r="C14" s="70">
        <v>468095</v>
      </c>
      <c r="D14" s="17">
        <v>467706</v>
      </c>
    </row>
    <row r="15" spans="1:4" ht="14.25" customHeight="1" x14ac:dyDescent="0.2">
      <c r="A15" s="8" t="s">
        <v>36</v>
      </c>
      <c r="B15" s="33">
        <v>-411</v>
      </c>
      <c r="C15" s="74">
        <v>-874</v>
      </c>
      <c r="D15" s="33">
        <v>-855</v>
      </c>
    </row>
    <row r="16" spans="1:4" ht="15" customHeight="1" x14ac:dyDescent="0.25">
      <c r="A16" s="5" t="s">
        <v>62</v>
      </c>
      <c r="B16" s="14">
        <f>B14+B15</f>
        <v>241826</v>
      </c>
      <c r="C16" s="14">
        <f>C14+C15</f>
        <v>467221</v>
      </c>
      <c r="D16" s="14">
        <f>D14+D15</f>
        <v>466851</v>
      </c>
    </row>
    <row r="17" spans="1:8" x14ac:dyDescent="0.2">
      <c r="A17" s="8" t="s">
        <v>51</v>
      </c>
      <c r="B17" s="17">
        <v>6251799</v>
      </c>
      <c r="C17" s="70">
        <v>5587441</v>
      </c>
      <c r="D17" s="17">
        <v>5453371</v>
      </c>
    </row>
    <row r="18" spans="1:8" x14ac:dyDescent="0.2">
      <c r="A18" s="8" t="s">
        <v>36</v>
      </c>
      <c r="B18" s="33">
        <v>-402954</v>
      </c>
      <c r="C18" s="74">
        <v>-357160</v>
      </c>
      <c r="D18" s="33">
        <v>-361927</v>
      </c>
      <c r="E18" s="4"/>
    </row>
    <row r="19" spans="1:8" ht="15" x14ac:dyDescent="0.25">
      <c r="A19" s="9" t="s">
        <v>52</v>
      </c>
      <c r="B19" s="15">
        <f>B17+B18</f>
        <v>5848845</v>
      </c>
      <c r="C19" s="15">
        <f>C17+C18</f>
        <v>5230281</v>
      </c>
      <c r="D19" s="15">
        <f>D17+D18</f>
        <v>5091444</v>
      </c>
      <c r="E19" s="4"/>
    </row>
    <row r="20" spans="1:8" ht="15" x14ac:dyDescent="0.25">
      <c r="A20" s="9" t="s">
        <v>25</v>
      </c>
      <c r="B20" s="14">
        <f>B16+B19</f>
        <v>6090671</v>
      </c>
      <c r="C20" s="14">
        <f>C16+C19</f>
        <v>5697502</v>
      </c>
      <c r="D20" s="14">
        <f>D16+D19</f>
        <v>5558295</v>
      </c>
      <c r="E20" s="4"/>
    </row>
    <row r="21" spans="1:8" ht="42.75" x14ac:dyDescent="0.2">
      <c r="A21" s="2" t="s">
        <v>4</v>
      </c>
      <c r="B21" s="33">
        <v>-5751</v>
      </c>
      <c r="C21" s="70">
        <v>218</v>
      </c>
      <c r="D21" s="17"/>
      <c r="E21" s="4"/>
      <c r="H21" s="69"/>
    </row>
    <row r="22" spans="1:8" x14ac:dyDescent="0.2">
      <c r="A22" s="10" t="s">
        <v>48</v>
      </c>
      <c r="B22" s="17">
        <v>0</v>
      </c>
      <c r="C22" s="70"/>
      <c r="D22" s="17"/>
      <c r="E22" s="4"/>
      <c r="H22" s="69"/>
    </row>
    <row r="23" spans="1:8" x14ac:dyDescent="0.2">
      <c r="A23" s="2" t="s">
        <v>1</v>
      </c>
      <c r="B23" s="17">
        <v>493236</v>
      </c>
      <c r="C23" s="70">
        <v>491102</v>
      </c>
      <c r="D23" s="17">
        <v>495181</v>
      </c>
      <c r="H23" s="69"/>
    </row>
    <row r="24" spans="1:8" ht="13.5" customHeight="1" x14ac:dyDescent="0.2">
      <c r="A24" s="2" t="s">
        <v>2</v>
      </c>
      <c r="B24" s="17">
        <v>289600</v>
      </c>
      <c r="C24" s="70">
        <v>249484</v>
      </c>
      <c r="D24" s="17">
        <v>208195</v>
      </c>
      <c r="H24" s="69"/>
    </row>
    <row r="25" spans="1:8" ht="13.5" customHeight="1" x14ac:dyDescent="0.2">
      <c r="A25" s="2"/>
      <c r="B25" s="16"/>
      <c r="C25" s="75"/>
      <c r="D25" s="26"/>
    </row>
    <row r="26" spans="1:8" ht="15.75" thickBot="1" x14ac:dyDescent="0.3">
      <c r="A26" s="5" t="s">
        <v>46</v>
      </c>
      <c r="B26" s="20">
        <f>B11+B12+B13+B20+B21+B22+B23+B24</f>
        <v>11405327</v>
      </c>
      <c r="C26" s="20">
        <f>C11+C12+C13+C20+C21+C22+C23+C24</f>
        <v>10843278</v>
      </c>
      <c r="D26" s="20">
        <f>D11+D12+D13+D20+D21+D22+D23+D24</f>
        <v>11326896</v>
      </c>
    </row>
    <row r="27" spans="1:8" ht="15.75" thickTop="1" x14ac:dyDescent="0.25">
      <c r="A27" s="5"/>
      <c r="B27" s="21"/>
      <c r="D27" s="26"/>
    </row>
    <row r="28" spans="1:8" ht="15" x14ac:dyDescent="0.25">
      <c r="A28" s="5" t="s">
        <v>47</v>
      </c>
      <c r="B28" s="22"/>
      <c r="C28" s="83"/>
      <c r="D28" s="26"/>
    </row>
    <row r="29" spans="1:8" x14ac:dyDescent="0.2">
      <c r="A29" s="2" t="s">
        <v>3</v>
      </c>
      <c r="B29" s="66"/>
      <c r="C29" s="17"/>
      <c r="D29" s="17"/>
    </row>
    <row r="30" spans="1:8" ht="28.5" x14ac:dyDescent="0.2">
      <c r="A30" s="32" t="s">
        <v>58</v>
      </c>
      <c r="B30" s="66">
        <v>741547</v>
      </c>
      <c r="C30" s="70">
        <v>1570253</v>
      </c>
      <c r="D30" s="17">
        <v>1600927</v>
      </c>
    </row>
    <row r="31" spans="1:8" x14ac:dyDescent="0.2">
      <c r="A31" s="11" t="s">
        <v>57</v>
      </c>
      <c r="B31" s="66">
        <v>8384892</v>
      </c>
      <c r="C31" s="70">
        <v>7648410</v>
      </c>
      <c r="D31" s="17">
        <v>8152527</v>
      </c>
    </row>
    <row r="32" spans="1:8" x14ac:dyDescent="0.2">
      <c r="A32" s="6" t="s">
        <v>24</v>
      </c>
      <c r="B32" s="17">
        <v>899594</v>
      </c>
      <c r="C32" s="70">
        <v>386910</v>
      </c>
      <c r="D32" s="17">
        <v>358874</v>
      </c>
    </row>
    <row r="33" spans="1:4" x14ac:dyDescent="0.2">
      <c r="A33" s="6" t="s">
        <v>21</v>
      </c>
      <c r="B33" s="17">
        <v>2000</v>
      </c>
      <c r="C33" s="70">
        <v>2745</v>
      </c>
      <c r="D33" s="17"/>
    </row>
    <row r="34" spans="1:4" x14ac:dyDescent="0.2">
      <c r="A34" s="6" t="s">
        <v>20</v>
      </c>
      <c r="B34" s="17">
        <v>4850</v>
      </c>
      <c r="C34" s="70">
        <v>4020</v>
      </c>
      <c r="D34" s="17">
        <v>4020</v>
      </c>
    </row>
    <row r="35" spans="1:4" ht="42.75" x14ac:dyDescent="0.2">
      <c r="A35" s="2" t="s">
        <v>4</v>
      </c>
      <c r="B35" s="17">
        <v>0</v>
      </c>
      <c r="C35" s="70">
        <v>16741</v>
      </c>
      <c r="D35" s="17">
        <v>6922</v>
      </c>
    </row>
    <row r="36" spans="1:4" x14ac:dyDescent="0.2">
      <c r="A36" s="6" t="s">
        <v>5</v>
      </c>
      <c r="B36" s="17">
        <v>240463</v>
      </c>
      <c r="C36" s="70">
        <v>195314</v>
      </c>
      <c r="D36" s="17">
        <v>183801</v>
      </c>
    </row>
    <row r="37" spans="1:4" x14ac:dyDescent="0.2">
      <c r="A37" s="6"/>
      <c r="B37" s="16"/>
      <c r="D37" s="26"/>
    </row>
    <row r="38" spans="1:4" ht="15" x14ac:dyDescent="0.25">
      <c r="A38" s="5" t="s">
        <v>45</v>
      </c>
      <c r="B38" s="23">
        <f>SUM(B30:B36)</f>
        <v>10273346</v>
      </c>
      <c r="C38" s="23">
        <f>SUM(C30:C36)</f>
        <v>9824393</v>
      </c>
      <c r="D38" s="23">
        <f>SUM(D30:D36)</f>
        <v>10307071</v>
      </c>
    </row>
    <row r="39" spans="1:4" x14ac:dyDescent="0.2">
      <c r="A39" s="2"/>
      <c r="B39" s="22"/>
      <c r="D39" s="26"/>
    </row>
    <row r="40" spans="1:4" ht="12.75" customHeight="1" x14ac:dyDescent="0.2">
      <c r="A40" s="2" t="s">
        <v>22</v>
      </c>
      <c r="B40" s="71"/>
      <c r="C40" s="17"/>
      <c r="D40" s="17"/>
    </row>
    <row r="41" spans="1:4" x14ac:dyDescent="0.2">
      <c r="A41" s="2" t="s">
        <v>23</v>
      </c>
      <c r="B41" s="17">
        <v>1080814</v>
      </c>
      <c r="C41" s="70">
        <v>921310</v>
      </c>
      <c r="D41" s="17">
        <v>921310</v>
      </c>
    </row>
    <row r="42" spans="1:4" x14ac:dyDescent="0.2">
      <c r="A42" s="2" t="s">
        <v>15</v>
      </c>
      <c r="B42" s="17"/>
      <c r="C42" s="70">
        <v>152</v>
      </c>
      <c r="D42" s="17">
        <v>161</v>
      </c>
    </row>
    <row r="43" spans="1:4" x14ac:dyDescent="0.2">
      <c r="A43" s="2" t="s">
        <v>18</v>
      </c>
      <c r="B43" s="17"/>
      <c r="C43" s="70"/>
      <c r="D43" s="17"/>
    </row>
    <row r="44" spans="1:4" x14ac:dyDescent="0.2">
      <c r="A44" s="2" t="s">
        <v>19</v>
      </c>
      <c r="B44" s="72">
        <v>51167</v>
      </c>
      <c r="C44" s="76">
        <v>97423</v>
      </c>
      <c r="D44" s="60">
        <v>98354</v>
      </c>
    </row>
    <row r="45" spans="1:4" x14ac:dyDescent="0.2">
      <c r="A45" s="2"/>
      <c r="B45" s="18"/>
      <c r="D45" s="26"/>
    </row>
    <row r="46" spans="1:4" ht="15" x14ac:dyDescent="0.25">
      <c r="A46" s="7" t="s">
        <v>43</v>
      </c>
      <c r="B46" s="24">
        <f>SUM(B41:B44)</f>
        <v>1131981</v>
      </c>
      <c r="C46" s="24">
        <f>SUM(C41:C44)</f>
        <v>1018885</v>
      </c>
      <c r="D46" s="24">
        <f>SUM(D41:D44)</f>
        <v>1019825</v>
      </c>
    </row>
    <row r="47" spans="1:4" ht="15" x14ac:dyDescent="0.25">
      <c r="A47" s="7"/>
      <c r="B47" s="24"/>
      <c r="D47" s="26"/>
    </row>
    <row r="48" spans="1:4" ht="15.75" thickBot="1" x14ac:dyDescent="0.3">
      <c r="A48" s="12" t="s">
        <v>44</v>
      </c>
      <c r="B48" s="25">
        <f>B38+B46</f>
        <v>11405327</v>
      </c>
      <c r="C48" s="25">
        <f>C38+C46</f>
        <v>10843278</v>
      </c>
      <c r="D48" s="25">
        <f>D38+D46</f>
        <v>11326896</v>
      </c>
    </row>
    <row r="49" spans="1:4" ht="15.75" thickTop="1" x14ac:dyDescent="0.25">
      <c r="A49" s="12"/>
      <c r="B49" s="24"/>
      <c r="C49" s="19"/>
    </row>
    <row r="50" spans="1:4" ht="15" x14ac:dyDescent="0.25">
      <c r="A50" s="12"/>
      <c r="B50" s="24"/>
      <c r="C50" s="19"/>
    </row>
    <row r="51" spans="1:4" ht="15" x14ac:dyDescent="0.25">
      <c r="A51" s="12"/>
      <c r="B51" s="24"/>
      <c r="C51" s="19"/>
    </row>
    <row r="52" spans="1:4" ht="15" x14ac:dyDescent="0.25">
      <c r="A52" s="12"/>
      <c r="B52" s="24"/>
      <c r="C52" s="19"/>
    </row>
    <row r="53" spans="1:4" x14ac:dyDescent="0.2">
      <c r="A53" s="2"/>
    </row>
    <row r="54" spans="1:4" x14ac:dyDescent="0.2">
      <c r="A54" s="13"/>
    </row>
    <row r="55" spans="1:4" x14ac:dyDescent="0.2">
      <c r="A55" s="3" t="s">
        <v>16</v>
      </c>
      <c r="D55" s="62" t="s">
        <v>17</v>
      </c>
    </row>
    <row r="56" spans="1:4" x14ac:dyDescent="0.2">
      <c r="D56" s="62"/>
    </row>
    <row r="57" spans="1:4" x14ac:dyDescent="0.2">
      <c r="D57" s="62"/>
    </row>
    <row r="58" spans="1:4" x14ac:dyDescent="0.2">
      <c r="A58" s="3" t="s">
        <v>11</v>
      </c>
      <c r="D58" s="62" t="s">
        <v>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topLeftCell="A16" zoomScaleNormal="100" workbookViewId="0">
      <selection activeCell="B21" sqref="B21"/>
    </sheetView>
  </sheetViews>
  <sheetFormatPr defaultRowHeight="18" x14ac:dyDescent="0.25"/>
  <cols>
    <col min="1" max="1" width="55" style="3" customWidth="1"/>
    <col min="2" max="2" width="20.42578125" style="3" customWidth="1"/>
    <col min="3" max="3" width="23.5703125" style="3" customWidth="1"/>
    <col min="4" max="5" width="9.140625" style="36"/>
    <col min="6" max="6" width="24.5703125" style="36" customWidth="1"/>
    <col min="7" max="16384" width="9.140625" style="36"/>
  </cols>
  <sheetData>
    <row r="1" spans="1:3" x14ac:dyDescent="0.25">
      <c r="A1" s="84" t="s">
        <v>12</v>
      </c>
      <c r="B1" s="85"/>
      <c r="C1" s="85"/>
    </row>
    <row r="2" spans="1:3" x14ac:dyDescent="0.25">
      <c r="A2" s="86" t="s">
        <v>66</v>
      </c>
      <c r="B2" s="87"/>
      <c r="C2" s="87"/>
    </row>
    <row r="3" spans="1:3" x14ac:dyDescent="0.25">
      <c r="A3" s="67"/>
      <c r="B3" s="68"/>
      <c r="C3" s="68"/>
    </row>
    <row r="4" spans="1:3" ht="24.75" customHeight="1" x14ac:dyDescent="0.25">
      <c r="A4" s="27"/>
      <c r="B4" s="28" t="s">
        <v>54</v>
      </c>
      <c r="C4" s="31" t="s">
        <v>56</v>
      </c>
    </row>
    <row r="5" spans="1:3" x14ac:dyDescent="0.25">
      <c r="A5" s="34"/>
      <c r="B5" s="30" t="s">
        <v>64</v>
      </c>
      <c r="C5" s="30" t="s">
        <v>65</v>
      </c>
    </row>
    <row r="6" spans="1:3" ht="18.75" thickBot="1" x14ac:dyDescent="0.3">
      <c r="A6" s="34"/>
      <c r="B6" s="29" t="s">
        <v>55</v>
      </c>
      <c r="C6" s="29" t="s">
        <v>55</v>
      </c>
    </row>
    <row r="7" spans="1:3" x14ac:dyDescent="0.25">
      <c r="A7" s="34" t="s">
        <v>7</v>
      </c>
      <c r="B7" s="81">
        <v>1087823</v>
      </c>
      <c r="C7" s="77">
        <v>1069699</v>
      </c>
    </row>
    <row r="8" spans="1:3" x14ac:dyDescent="0.25">
      <c r="A8" s="34" t="s">
        <v>8</v>
      </c>
      <c r="B8" s="81">
        <v>-631211</v>
      </c>
      <c r="C8" s="78">
        <v>-523477</v>
      </c>
    </row>
    <row r="9" spans="1:3" ht="42.75" x14ac:dyDescent="0.25">
      <c r="A9" s="37" t="s">
        <v>32</v>
      </c>
      <c r="B9" s="38">
        <f>SUM(B7:B8)</f>
        <v>456612</v>
      </c>
      <c r="C9" s="38">
        <f>SUM(C7:C8)</f>
        <v>546222</v>
      </c>
    </row>
    <row r="10" spans="1:3" ht="28.5" x14ac:dyDescent="0.25">
      <c r="A10" s="37" t="s">
        <v>42</v>
      </c>
      <c r="B10" s="47">
        <v>-67377</v>
      </c>
      <c r="C10" s="49">
        <v>-80128</v>
      </c>
    </row>
    <row r="11" spans="1:3" x14ac:dyDescent="0.25">
      <c r="A11" s="39" t="s">
        <v>9</v>
      </c>
      <c r="B11" s="40">
        <f>B9+B10</f>
        <v>389235</v>
      </c>
      <c r="C11" s="40">
        <f>C9+C10</f>
        <v>466094</v>
      </c>
    </row>
    <row r="12" spans="1:3" x14ac:dyDescent="0.25">
      <c r="A12" s="41"/>
      <c r="C12" s="42"/>
    </row>
    <row r="13" spans="1:3" x14ac:dyDescent="0.25">
      <c r="A13" s="43" t="s">
        <v>26</v>
      </c>
      <c r="B13" s="82">
        <v>246260</v>
      </c>
      <c r="C13" s="78">
        <v>222390</v>
      </c>
    </row>
    <row r="14" spans="1:3" x14ac:dyDescent="0.25">
      <c r="A14" s="43" t="s">
        <v>27</v>
      </c>
      <c r="B14" s="81">
        <v>-27149</v>
      </c>
      <c r="C14" s="79">
        <v>-3200</v>
      </c>
    </row>
    <row r="15" spans="1:3" x14ac:dyDescent="0.25">
      <c r="A15" s="41" t="s">
        <v>53</v>
      </c>
      <c r="B15" s="81">
        <v>154127</v>
      </c>
      <c r="C15" s="79">
        <v>140779</v>
      </c>
    </row>
    <row r="16" spans="1:3" ht="18.75" customHeight="1" x14ac:dyDescent="0.25">
      <c r="A16" s="41" t="s">
        <v>29</v>
      </c>
      <c r="B16" s="81">
        <v>2689</v>
      </c>
      <c r="C16" s="79">
        <v>1749</v>
      </c>
    </row>
    <row r="17" spans="1:3" x14ac:dyDescent="0.25">
      <c r="A17" s="39" t="s">
        <v>30</v>
      </c>
      <c r="B17" s="45">
        <f>SUM(B13:B16)</f>
        <v>375927</v>
      </c>
      <c r="C17" s="45">
        <f>SUM(C13:C16)</f>
        <v>361718</v>
      </c>
    </row>
    <row r="18" spans="1:3" x14ac:dyDescent="0.25">
      <c r="A18" s="41"/>
      <c r="B18" s="46"/>
      <c r="C18" s="47"/>
    </row>
    <row r="19" spans="1:3" ht="17.25" customHeight="1" x14ac:dyDescent="0.25">
      <c r="A19" s="48" t="s">
        <v>10</v>
      </c>
      <c r="B19" s="47">
        <f>B11+B17</f>
        <v>765162</v>
      </c>
      <c r="C19" s="47">
        <f>C11+C17</f>
        <v>827812</v>
      </c>
    </row>
    <row r="20" spans="1:3" x14ac:dyDescent="0.25">
      <c r="A20" s="50" t="s">
        <v>31</v>
      </c>
      <c r="B20" s="47">
        <v>-718867</v>
      </c>
      <c r="C20" s="79">
        <v>-731210</v>
      </c>
    </row>
    <row r="21" spans="1:3" ht="18.75" thickBot="1" x14ac:dyDescent="0.3">
      <c r="A21" s="63" t="s">
        <v>60</v>
      </c>
      <c r="B21" s="65">
        <f>B19+B20</f>
        <v>46295</v>
      </c>
      <c r="C21" s="65">
        <f t="shared" ref="C21" si="0">C19+C20</f>
        <v>96602</v>
      </c>
    </row>
    <row r="22" spans="1:3" ht="18.75" thickTop="1" x14ac:dyDescent="0.25">
      <c r="A22" s="63"/>
      <c r="B22" s="64"/>
      <c r="C22" s="64"/>
    </row>
    <row r="23" spans="1:3" ht="28.5" x14ac:dyDescent="0.25">
      <c r="A23" s="44" t="s">
        <v>28</v>
      </c>
      <c r="B23" s="49">
        <v>-3408</v>
      </c>
      <c r="C23" s="49">
        <v>-1789</v>
      </c>
    </row>
    <row r="24" spans="1:3" x14ac:dyDescent="0.25">
      <c r="A24" s="50"/>
      <c r="B24" s="49"/>
      <c r="C24" s="61"/>
    </row>
    <row r="25" spans="1:3" ht="18.75" thickBot="1" x14ac:dyDescent="0.3">
      <c r="A25" s="51" t="s">
        <v>13</v>
      </c>
      <c r="B25" s="52">
        <f>B21+B23</f>
        <v>42887</v>
      </c>
      <c r="C25" s="52">
        <f t="shared" ref="C25" si="1">C21+C23</f>
        <v>94813</v>
      </c>
    </row>
    <row r="26" spans="1:3" ht="18.75" thickTop="1" x14ac:dyDescent="0.25">
      <c r="A26" s="51"/>
      <c r="B26" s="53"/>
      <c r="C26" s="47"/>
    </row>
    <row r="27" spans="1:3" x14ac:dyDescent="0.25">
      <c r="A27" s="54" t="s">
        <v>33</v>
      </c>
      <c r="B27" s="80">
        <v>-2830</v>
      </c>
      <c r="C27" s="80">
        <v>-8500</v>
      </c>
    </row>
    <row r="28" spans="1:3" ht="18.75" thickBot="1" x14ac:dyDescent="0.3">
      <c r="A28" s="55" t="s">
        <v>34</v>
      </c>
      <c r="B28" s="56">
        <f>B27+B25</f>
        <v>40057</v>
      </c>
      <c r="C28" s="56">
        <f t="shared" ref="C28" si="2">C27+C25</f>
        <v>86313</v>
      </c>
    </row>
    <row r="29" spans="1:3" ht="18.75" thickTop="1" x14ac:dyDescent="0.25">
      <c r="A29" s="55"/>
      <c r="B29" s="57"/>
      <c r="C29" s="53"/>
    </row>
    <row r="30" spans="1:3" ht="18.75" thickBot="1" x14ac:dyDescent="0.3">
      <c r="A30" s="55" t="s">
        <v>35</v>
      </c>
      <c r="B30" s="56">
        <f>B28</f>
        <v>40057</v>
      </c>
      <c r="C30" s="56">
        <f>C28</f>
        <v>86313</v>
      </c>
    </row>
    <row r="31" spans="1:3" ht="18.75" thickTop="1" x14ac:dyDescent="0.25">
      <c r="A31" s="55" t="s">
        <v>59</v>
      </c>
      <c r="B31" s="58">
        <f>B30/216162885*1000</f>
        <v>0.18530933282094195</v>
      </c>
      <c r="C31" s="58">
        <v>0.435863</v>
      </c>
    </row>
    <row r="32" spans="1:3" x14ac:dyDescent="0.25">
      <c r="A32" s="55"/>
      <c r="B32" s="59"/>
      <c r="C32" s="35"/>
    </row>
    <row r="33" spans="1:3" x14ac:dyDescent="0.25">
      <c r="A33" s="55"/>
      <c r="B33" s="59"/>
      <c r="C33" s="35"/>
    </row>
    <row r="34" spans="1:3" x14ac:dyDescent="0.25">
      <c r="A34" s="55"/>
      <c r="B34" s="59"/>
      <c r="C34" s="35"/>
    </row>
    <row r="35" spans="1:3" x14ac:dyDescent="0.25">
      <c r="B35" s="4"/>
      <c r="C35" s="34"/>
    </row>
    <row r="36" spans="1:3" x14ac:dyDescent="0.25">
      <c r="A36" s="3" t="s">
        <v>16</v>
      </c>
      <c r="C36" s="62" t="s">
        <v>17</v>
      </c>
    </row>
    <row r="37" spans="1:3" x14ac:dyDescent="0.25">
      <c r="C37" s="62"/>
    </row>
    <row r="38" spans="1:3" x14ac:dyDescent="0.25">
      <c r="C38" s="62"/>
    </row>
    <row r="39" spans="1:3" x14ac:dyDescent="0.25">
      <c r="A39" s="3" t="s">
        <v>14</v>
      </c>
      <c r="C39" s="62" t="s">
        <v>6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Жакыпова Мундуз Алишеровна</cp:lastModifiedBy>
  <cp:lastPrinted>2016-11-02T04:17:41Z</cp:lastPrinted>
  <dcterms:created xsi:type="dcterms:W3CDTF">1996-10-08T23:32:33Z</dcterms:created>
  <dcterms:modified xsi:type="dcterms:W3CDTF">2016-12-01T11:44:29Z</dcterms:modified>
</cp:coreProperties>
</file>