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<sst xmlns="http://schemas.openxmlformats.org/spreadsheetml/2006/main" count="106" uniqueCount="90">
  <si>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</si>
  <si>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</si>
  <si>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</si>
  <si>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</si>
  <si>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</si>
  <si>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</si>
  <si>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</si>
  <si>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</si>
  <si>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</si>
  <si>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</si>
  <si>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</si>
  <si>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</si>
  <si>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</si>
  <si>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</si>
  <si>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</si>
  <si>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</si>
  <si>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</si>
  <si>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</si>
  <si>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</si>
  <si>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</si>
  <si>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</si>
  <si>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</si>
  <si>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</si>
  <si>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</si>
  <si>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</si>
  <si>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</si>
  <si>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</si>
  <si>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</si>
  <si>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</si>
  <si>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</si>
  <si>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</si>
  <si>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</si>
  <si>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</si>
  <si>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</si>
  <si>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</si>
  <si>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</si>
  <si>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</si>
  <si>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</si>
  <si>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</si>
  <si>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</si>
  <si>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</si>
  <si>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</si>
  <si>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</si>
  <si>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</si>
  <si>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</si>
  <si>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</si>
  <si>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</si>
  <si>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</si>
  <si>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</si>
  <si>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</si>
  <si>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</si>
  <si>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</si>
  <si>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</si>
  <si>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</si>
  <si>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</si>
  <si>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</si>
  <si>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</si>
  <si>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</si>
  <si>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</si>
  <si>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</si>
  <si>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</si>
  <si>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</si>
  <si>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</si>
  <si>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</si>
  <si>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</si>
  <si>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</si>
  <si>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</si>
  <si>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</si>
  <si>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</si>
  <si>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</si>
  <si>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</si>
  <si>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</si>
  <si>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</si>
  <si>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</si>
  <si>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</si>
  <si>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</si>
  <si>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</si>
  <si>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</si>
  <si>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</si>
  <si>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Отчет о совокупной прибыли  на 31 октября  2013 года ОАО "Коммерческий банк КЫРГЫЗСТАН"</t>
  </si>
  <si>
    <t>Отчет о финансовом положении  на 31 октября 2013 года ОАО "Коммерческий банк КЫРГЫЗСТАН"</t>
  </si>
  <si>
    <t>октябрь 2013</t>
  </si>
  <si>
    <t>октябрь 2014</t>
  </si>
  <si>
    <t>октябрь 2012</t>
  </si>
  <si>
    <t xml:space="preserve">октябрь   2013 </t>
  </si>
  <si>
    <t>октябрь   2012</t>
  </si>
  <si>
    <t>Исп: Жумагулова Д.С.</t>
  </si>
  <si>
    <t>Заместитель</t>
  </si>
  <si>
    <t>Председателя  Правления</t>
  </si>
  <si>
    <t>Сатывалдиев У.О.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</si>
</sst>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14" fontId="8" fillId="0" borderId="10" xfId="39" applyNumberFormat="1" applyFont="1" applyFill="1" applyBorder="1" applyAlignment="1">
      <alignment horizontal="center"/>
      <protection/>
    </xf>
    <xf numFmtId="14" fontId="8" fillId="0" borderId="0" xfId="39" applyNumberFormat="1" applyFont="1" applyFill="1" applyBorder="1" applyAlignment="1" quotePrefix="1">
      <alignment horizont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180" fontId="7" fillId="0" borderId="0" xfId="40" applyNumberFormat="1" applyFont="1" applyFill="1" applyAlignment="1">
      <alignment horizontal="right"/>
      <protection/>
    </xf>
    <xf numFmtId="180" fontId="7" fillId="0" borderId="0" xfId="40" applyNumberFormat="1" applyFont="1" applyFill="1" applyBorder="1" applyAlignment="1">
      <alignment horizontal="right"/>
      <protection/>
    </xf>
    <xf numFmtId="180" fontId="7" fillId="33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0" fontId="45" fillId="0" borderId="0" xfId="39" applyFont="1" applyFill="1" applyBorder="1" applyAlignment="1">
      <alignment/>
      <protection/>
    </xf>
    <xf numFmtId="180" fontId="45" fillId="0" borderId="0" xfId="40" applyNumberFormat="1" applyFont="1" applyFill="1" applyAlignment="1">
      <alignment horizontal="right"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180" fontId="46" fillId="0" borderId="0" xfId="67" applyNumberFormat="1" applyFont="1" applyFill="1" applyBorder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180" fontId="45" fillId="33" borderId="0" xfId="40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180" fontId="1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180" fontId="4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0" xfId="39" applyFont="1" applyBorder="1" applyAlignment="1">
      <alignment horizontal="left" wrapText="1"/>
      <protection/>
    </xf>
    <xf numFmtId="180" fontId="47" fillId="33" borderId="0" xfId="40" applyNumberFormat="1" applyFont="1" applyFill="1" applyAlignment="1">
      <alignment horizontal="right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47" fillId="33" borderId="0" xfId="34" applyNumberFormat="1" applyFont="1" applyFill="1" applyBorder="1" applyAlignment="1">
      <alignment horizontal="left"/>
    </xf>
    <xf numFmtId="180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80" fontId="7" fillId="33" borderId="13" xfId="40" applyNumberFormat="1" applyFont="1" applyFill="1" applyBorder="1" applyAlignment="1">
      <alignment horizontal="right"/>
      <protection/>
    </xf>
    <xf numFmtId="177" fontId="6" fillId="0" borderId="0" xfId="0" applyNumberFormat="1" applyFont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0" fillId="0" borderId="0" xfId="34" applyNumberFormat="1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4">
      <selection activeCell="K59" sqref="K5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2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46" customWidth="1"/>
    <col min="10" max="10" width="11.00390625" style="4" bestFit="1" customWidth="1"/>
    <col min="11" max="16384" width="9.140625" style="4" customWidth="1"/>
  </cols>
  <sheetData>
    <row r="1" spans="1:9" ht="15.75" thickBot="1">
      <c r="A1" s="1" t="s">
        <v>80</v>
      </c>
      <c r="B1" s="2"/>
      <c r="C1" s="2"/>
      <c r="D1" s="50"/>
      <c r="E1" s="50"/>
      <c r="F1" s="50"/>
      <c r="G1" s="2"/>
      <c r="H1" s="51"/>
      <c r="I1" s="51"/>
    </row>
    <row r="3" spans="4:6" ht="15">
      <c r="D3" s="5" t="s">
        <v>75</v>
      </c>
      <c r="F3" s="6" t="s">
        <v>76</v>
      </c>
    </row>
    <row r="4" spans="2:9" ht="12.75" customHeight="1">
      <c r="B4" s="7"/>
      <c r="C4" s="7"/>
      <c r="D4" s="8" t="s">
        <v>81</v>
      </c>
      <c r="E4" s="8" t="s">
        <v>82</v>
      </c>
      <c r="F4" s="8" t="s">
        <v>83</v>
      </c>
      <c r="H4" s="52"/>
      <c r="I4" s="52"/>
    </row>
    <row r="5" spans="2:9" ht="15.75" thickBot="1">
      <c r="B5" s="53"/>
      <c r="C5" s="10"/>
      <c r="D5" s="11" t="s">
        <v>0</v>
      </c>
      <c r="F5" s="11" t="s">
        <v>0</v>
      </c>
      <c r="H5" s="54"/>
      <c r="I5" s="54"/>
    </row>
    <row r="6" spans="2:6" ht="15">
      <c r="B6" s="55" t="s">
        <v>1</v>
      </c>
      <c r="C6" s="55"/>
      <c r="D6" s="56"/>
      <c r="F6" s="56"/>
    </row>
    <row r="7" spans="2:7" ht="14.25">
      <c r="B7" s="57" t="s">
        <v>2</v>
      </c>
      <c r="C7" s="14">
        <v>13</v>
      </c>
      <c r="D7" s="15">
        <v>686811</v>
      </c>
      <c r="F7" s="15">
        <v>593389</v>
      </c>
      <c r="G7" s="24"/>
    </row>
    <row r="8" spans="2:7" ht="14.25">
      <c r="B8" s="58" t="s">
        <v>71</v>
      </c>
      <c r="C8" s="14"/>
      <c r="D8" s="15">
        <v>641520</v>
      </c>
      <c r="F8" s="15">
        <v>374323</v>
      </c>
      <c r="G8" s="24"/>
    </row>
    <row r="9" spans="2:7" ht="14.25">
      <c r="B9" s="58" t="s">
        <v>72</v>
      </c>
      <c r="C9" s="14"/>
      <c r="D9" s="15">
        <v>422649</v>
      </c>
      <c r="F9" s="16">
        <v>267974</v>
      </c>
      <c r="G9" s="24"/>
    </row>
    <row r="10" spans="2:7" ht="15">
      <c r="B10" s="59" t="s">
        <v>73</v>
      </c>
      <c r="C10" s="14"/>
      <c r="D10" s="60">
        <f>D7+D8+D9</f>
        <v>1750980</v>
      </c>
      <c r="F10" s="60">
        <f>SUM(F7:F9)</f>
        <v>1235686</v>
      </c>
      <c r="G10" s="24"/>
    </row>
    <row r="11" ht="14.25">
      <c r="D11" s="30"/>
    </row>
    <row r="12" spans="2:6" ht="42.75">
      <c r="B12" s="57" t="s">
        <v>3</v>
      </c>
      <c r="C12" s="14"/>
      <c r="D12" s="61"/>
      <c r="F12" s="62"/>
    </row>
    <row r="13" spans="2:6" ht="14.25">
      <c r="B13" s="63" t="s">
        <v>4</v>
      </c>
      <c r="C13" s="14">
        <v>14</v>
      </c>
      <c r="D13" s="64">
        <v>284</v>
      </c>
      <c r="F13" s="65">
        <v>550</v>
      </c>
    </row>
    <row r="14" spans="2:6" ht="14.25">
      <c r="B14" s="63" t="s">
        <v>5</v>
      </c>
      <c r="C14" s="14">
        <v>14</v>
      </c>
      <c r="D14" s="61">
        <v>0</v>
      </c>
      <c r="F14" s="65"/>
    </row>
    <row r="15" spans="2:6" ht="12.75" customHeight="1">
      <c r="B15" s="57" t="s">
        <v>6</v>
      </c>
      <c r="D15" s="15"/>
      <c r="F15" s="15"/>
    </row>
    <row r="16" spans="2:6" ht="12.75" customHeight="1">
      <c r="B16" s="63" t="s">
        <v>4</v>
      </c>
      <c r="C16" s="14">
        <v>15</v>
      </c>
      <c r="D16" s="15"/>
      <c r="F16" s="15"/>
    </row>
    <row r="17" spans="2:6" ht="12.75" customHeight="1">
      <c r="B17" s="63" t="s">
        <v>5</v>
      </c>
      <c r="C17" s="14">
        <v>15</v>
      </c>
      <c r="D17" s="15"/>
      <c r="F17" s="15"/>
    </row>
    <row r="18" spans="2:6" ht="12.75" customHeight="1">
      <c r="B18" s="57" t="s">
        <v>7</v>
      </c>
      <c r="C18" s="14">
        <v>16</v>
      </c>
      <c r="D18" s="15">
        <v>420150</v>
      </c>
      <c r="F18" s="15">
        <v>207343</v>
      </c>
    </row>
    <row r="19" spans="2:6" ht="12.75" customHeight="1">
      <c r="B19" s="57" t="s">
        <v>8</v>
      </c>
      <c r="C19" s="14">
        <v>17</v>
      </c>
      <c r="D19" s="15">
        <v>3922758</v>
      </c>
      <c r="F19" s="15">
        <v>3017813</v>
      </c>
    </row>
    <row r="20" spans="2:6" ht="12.75" customHeight="1">
      <c r="B20" s="57" t="s">
        <v>69</v>
      </c>
      <c r="C20" s="14"/>
      <c r="D20" s="15">
        <v>-173946</v>
      </c>
      <c r="F20" s="15">
        <v>-155318</v>
      </c>
    </row>
    <row r="21" spans="2:6" ht="12.75" customHeight="1">
      <c r="B21" s="59" t="s">
        <v>70</v>
      </c>
      <c r="C21" s="14"/>
      <c r="D21" s="60">
        <f>SUM(D19:D20)</f>
        <v>3748812</v>
      </c>
      <c r="E21" s="37"/>
      <c r="F21" s="60">
        <f>SUM(F19:F20)</f>
        <v>2862495</v>
      </c>
    </row>
    <row r="22" spans="2:6" ht="12.75" customHeight="1">
      <c r="B22" s="57" t="s">
        <v>9</v>
      </c>
      <c r="C22" s="14">
        <v>18</v>
      </c>
      <c r="D22" s="15">
        <v>164246</v>
      </c>
      <c r="F22" s="15">
        <v>146467</v>
      </c>
    </row>
    <row r="23" spans="2:6" ht="12.75" customHeight="1">
      <c r="B23" s="57" t="s">
        <v>10</v>
      </c>
      <c r="C23" s="14"/>
      <c r="D23" s="15"/>
      <c r="F23" s="15"/>
    </row>
    <row r="24" spans="2:6" ht="12.75" customHeight="1">
      <c r="B24" s="57" t="s">
        <v>11</v>
      </c>
      <c r="C24" s="14"/>
      <c r="D24" s="15"/>
      <c r="F24" s="15"/>
    </row>
    <row r="25" spans="2:6" ht="12.75" customHeight="1">
      <c r="B25" s="57" t="s">
        <v>12</v>
      </c>
      <c r="C25" s="14"/>
      <c r="D25" s="15"/>
      <c r="F25" s="15"/>
    </row>
    <row r="26" spans="2:6" ht="12.75" customHeight="1">
      <c r="B26" s="57" t="s">
        <v>13</v>
      </c>
      <c r="C26" s="14">
        <v>19</v>
      </c>
      <c r="D26" s="15">
        <v>249348</v>
      </c>
      <c r="F26" s="15">
        <v>160923</v>
      </c>
    </row>
    <row r="27" spans="2:6" ht="12.75" customHeight="1">
      <c r="B27" s="57" t="s">
        <v>14</v>
      </c>
      <c r="C27" s="14">
        <v>12</v>
      </c>
      <c r="D27" s="15"/>
      <c r="F27" s="15"/>
    </row>
    <row r="28" spans="2:6" ht="12.75" customHeight="1">
      <c r="B28" s="66" t="s">
        <v>15</v>
      </c>
      <c r="C28" s="14">
        <v>20</v>
      </c>
      <c r="D28" s="67">
        <v>154502</v>
      </c>
      <c r="F28" s="15">
        <v>147718</v>
      </c>
    </row>
    <row r="29" spans="2:9" ht="13.5" customHeight="1" thickBot="1">
      <c r="B29" s="55" t="s">
        <v>16</v>
      </c>
      <c r="C29" s="55"/>
      <c r="D29" s="68">
        <f>D10+D18+D21+D22+D23+D24+D25+D26+D27+D28+D13+D14</f>
        <v>6488322</v>
      </c>
      <c r="E29" s="68">
        <f>E10+E12+E13+E14+E15+E16+E17+E18+E21+E22+E23+E24+E25+E26+E27+E28</f>
        <v>0</v>
      </c>
      <c r="F29" s="68">
        <f>F10+F12+F13+F14+F15+F16+F17+F18+F21+F22+F23+F24+F25+F26+F27+F28</f>
        <v>4761182</v>
      </c>
      <c r="G29" s="69"/>
      <c r="H29" s="70"/>
      <c r="I29" s="70"/>
    </row>
    <row r="30" spans="2:6" ht="15" thickTop="1">
      <c r="B30" s="66"/>
      <c r="C30" s="66"/>
      <c r="D30" s="71"/>
      <c r="F30" s="71"/>
    </row>
    <row r="31" spans="2:6" ht="15">
      <c r="B31" s="55" t="s">
        <v>17</v>
      </c>
      <c r="C31" s="55"/>
      <c r="D31" s="71"/>
      <c r="F31" s="71"/>
    </row>
    <row r="32" spans="2:6" ht="42.75">
      <c r="B32" s="66" t="s">
        <v>18</v>
      </c>
      <c r="C32" s="14">
        <v>14</v>
      </c>
      <c r="D32" s="72">
        <v>24</v>
      </c>
      <c r="F32" s="73">
        <v>3014</v>
      </c>
    </row>
    <row r="33" spans="2:6" ht="14.25">
      <c r="B33" s="74" t="s">
        <v>19</v>
      </c>
      <c r="C33" s="14">
        <v>21</v>
      </c>
      <c r="D33" s="15">
        <v>670678</v>
      </c>
      <c r="F33" s="15">
        <v>426507</v>
      </c>
    </row>
    <row r="34" spans="2:6" ht="14.25">
      <c r="B34" s="75" t="s">
        <v>20</v>
      </c>
      <c r="C34" s="14">
        <v>22</v>
      </c>
      <c r="D34" s="17">
        <v>4463491</v>
      </c>
      <c r="F34" s="15">
        <v>3288582</v>
      </c>
    </row>
    <row r="35" spans="2:6" ht="14.25">
      <c r="B35" s="75" t="s">
        <v>21</v>
      </c>
      <c r="C35" s="14"/>
      <c r="D35" s="15"/>
      <c r="F35" s="15"/>
    </row>
    <row r="36" spans="2:6" ht="14.25">
      <c r="B36" s="75" t="s">
        <v>22</v>
      </c>
      <c r="C36" s="14">
        <v>23</v>
      </c>
      <c r="D36" s="15"/>
      <c r="F36" s="15">
        <v>518</v>
      </c>
    </row>
    <row r="37" spans="2:6" ht="14.25">
      <c r="B37" s="75" t="s">
        <v>23</v>
      </c>
      <c r="C37" s="14">
        <v>23</v>
      </c>
      <c r="D37" s="15">
        <v>408811</v>
      </c>
      <c r="F37" s="15">
        <v>248460</v>
      </c>
    </row>
    <row r="38" spans="2:6" ht="14.25">
      <c r="B38" s="75" t="s">
        <v>24</v>
      </c>
      <c r="C38" s="14"/>
      <c r="D38" s="15">
        <v>4252</v>
      </c>
      <c r="F38" s="15"/>
    </row>
    <row r="39" spans="2:6" ht="14.25">
      <c r="B39" s="75" t="s">
        <v>25</v>
      </c>
      <c r="C39" s="14">
        <v>12</v>
      </c>
      <c r="D39" s="15">
        <v>3320</v>
      </c>
      <c r="F39" s="15">
        <v>3320</v>
      </c>
    </row>
    <row r="40" spans="2:6" ht="14.25">
      <c r="B40" s="75" t="s">
        <v>26</v>
      </c>
      <c r="C40" s="14">
        <v>24</v>
      </c>
      <c r="D40" s="67">
        <v>121967</v>
      </c>
      <c r="F40" s="15">
        <v>92718</v>
      </c>
    </row>
    <row r="41" spans="2:9" ht="12.75" customHeight="1">
      <c r="B41" s="55" t="s">
        <v>27</v>
      </c>
      <c r="C41" s="55"/>
      <c r="D41" s="76">
        <f>SUM(D32:D40)</f>
        <v>5672543</v>
      </c>
      <c r="F41" s="76">
        <f>SUM(F32:F40)</f>
        <v>4063119</v>
      </c>
      <c r="G41" s="69"/>
      <c r="H41" s="70"/>
      <c r="I41" s="70"/>
    </row>
    <row r="42" spans="2:8" ht="15">
      <c r="B42" s="66"/>
      <c r="C42" s="66"/>
      <c r="D42" s="71"/>
      <c r="F42" s="71"/>
      <c r="H42" s="70"/>
    </row>
    <row r="43" spans="2:6" ht="12.75" customHeight="1">
      <c r="B43" s="55" t="s">
        <v>28</v>
      </c>
      <c r="C43" s="55"/>
      <c r="D43" s="71"/>
      <c r="F43" s="71"/>
    </row>
    <row r="44" spans="2:6" ht="12.75" customHeight="1">
      <c r="B44" s="66" t="s">
        <v>29</v>
      </c>
      <c r="C44" s="14">
        <v>25</v>
      </c>
      <c r="D44" s="15">
        <v>622618</v>
      </c>
      <c r="F44" s="15">
        <v>521894</v>
      </c>
    </row>
    <row r="45" spans="2:4" ht="12.75" customHeight="1">
      <c r="B45" s="66" t="s">
        <v>30</v>
      </c>
      <c r="C45" s="66"/>
      <c r="D45" s="15"/>
    </row>
    <row r="46" spans="2:6" ht="12.75" customHeight="1">
      <c r="B46" s="41" t="s">
        <v>31</v>
      </c>
      <c r="C46" s="66"/>
      <c r="D46" s="15"/>
      <c r="F46" s="15"/>
    </row>
    <row r="47" spans="2:6" ht="28.5">
      <c r="B47" s="66" t="s">
        <v>32</v>
      </c>
      <c r="C47" s="66"/>
      <c r="D47" s="15">
        <v>17</v>
      </c>
      <c r="F47" s="15">
        <v>21</v>
      </c>
    </row>
    <row r="48" spans="2:6" ht="12.75" customHeight="1">
      <c r="B48" s="66" t="s">
        <v>33</v>
      </c>
      <c r="C48" s="66"/>
      <c r="D48" s="15"/>
      <c r="F48" s="15"/>
    </row>
    <row r="49" spans="2:6" ht="12.75" customHeight="1">
      <c r="B49" s="66" t="s">
        <v>34</v>
      </c>
      <c r="C49" s="66"/>
      <c r="D49" s="77">
        <v>193144</v>
      </c>
      <c r="E49" s="78"/>
      <c r="F49" s="79">
        <v>176148</v>
      </c>
    </row>
    <row r="50" spans="2:9" ht="12.75" customHeight="1">
      <c r="B50" s="80" t="s">
        <v>35</v>
      </c>
      <c r="C50" s="55"/>
      <c r="D50" s="69">
        <f>SUM(D44:D49)</f>
        <v>815779</v>
      </c>
      <c r="F50" s="69">
        <f>SUM(F44:F49)</f>
        <v>698063</v>
      </c>
      <c r="H50" s="81"/>
      <c r="I50" s="81"/>
    </row>
    <row r="51" spans="2:9" ht="12.75" customHeight="1">
      <c r="B51" s="66" t="s">
        <v>36</v>
      </c>
      <c r="C51" s="55"/>
      <c r="D51" s="82"/>
      <c r="F51" s="82"/>
      <c r="H51" s="81"/>
      <c r="I51" s="81"/>
    </row>
    <row r="52" spans="2:9" ht="12.75" customHeight="1">
      <c r="B52" s="55" t="s">
        <v>37</v>
      </c>
      <c r="C52" s="55"/>
      <c r="D52" s="76">
        <f>SUM(D50:D51)</f>
        <v>815779</v>
      </c>
      <c r="F52" s="76">
        <f>SUM(F50:F51)</f>
        <v>698063</v>
      </c>
      <c r="H52" s="81"/>
      <c r="I52" s="81"/>
    </row>
    <row r="53" spans="2:9" ht="13.5" customHeight="1" thickBot="1">
      <c r="B53" s="83" t="s">
        <v>38</v>
      </c>
      <c r="C53" s="83"/>
      <c r="D53" s="68">
        <f>D41+D52</f>
        <v>6488322</v>
      </c>
      <c r="F53" s="68">
        <f>F41+F52</f>
        <v>4761182</v>
      </c>
      <c r="H53" s="70"/>
      <c r="I53" s="70"/>
    </row>
    <row r="54" spans="2:9" ht="15" thickTop="1">
      <c r="B54" s="66"/>
      <c r="C54" s="66"/>
      <c r="D54" s="4"/>
      <c r="H54" s="71"/>
      <c r="I54" s="71"/>
    </row>
    <row r="55" spans="2:6" ht="14.25">
      <c r="B55" s="33"/>
      <c r="D55" s="84">
        <f>D53-D29</f>
        <v>0</v>
      </c>
      <c r="E55" s="84">
        <f>E53-E29</f>
        <v>0</v>
      </c>
      <c r="F55" s="84">
        <f>F53-F29</f>
        <v>0</v>
      </c>
    </row>
    <row r="57" ht="14.25">
      <c r="B57" s="4" t="s">
        <v>87</v>
      </c>
    </row>
    <row r="58" spans="2:6" ht="14.25">
      <c r="B58" s="4" t="s">
        <v>88</v>
      </c>
      <c r="F58" s="4" t="s">
        <v>89</v>
      </c>
    </row>
    <row r="61" spans="2:6" ht="14.25">
      <c r="B61" s="4" t="s">
        <v>74</v>
      </c>
      <c r="F61" s="4" t="s">
        <v>39</v>
      </c>
    </row>
    <row r="62" ht="14.25">
      <c r="D62" s="62"/>
    </row>
    <row r="64" ht="14.25">
      <c r="B64" s="4" t="s">
        <v>86</v>
      </c>
    </row>
  </sheetData>
  <sheetProtection/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4">
      <selection activeCell="J66" sqref="J66"/>
    </sheetView>
  </sheetViews>
  <sheetFormatPr defaultColWidth="9.140625" defaultRowHeight="12.75"/>
  <cols>
    <col min="1" max="1" width="9.140625" style="4" customWidth="1"/>
    <col min="2" max="2" width="65.421875" style="4" customWidth="1"/>
    <col min="3" max="3" width="0.85546875" style="4" hidden="1" customWidth="1"/>
    <col min="4" max="4" width="15.00390625" style="4" customWidth="1"/>
    <col min="5" max="5" width="0.13671875" style="38" customWidth="1"/>
    <col min="6" max="6" width="17.421875" style="4" customWidth="1"/>
    <col min="7" max="16384" width="9.140625" style="4" customWidth="1"/>
  </cols>
  <sheetData>
    <row r="1" spans="1:7" ht="15.75" thickBot="1">
      <c r="A1" s="1" t="s">
        <v>79</v>
      </c>
      <c r="B1" s="2"/>
      <c r="C1" s="2"/>
      <c r="D1" s="2"/>
      <c r="E1" s="2"/>
      <c r="F1" s="3"/>
      <c r="G1" s="2"/>
    </row>
    <row r="3" spans="4:6" ht="15">
      <c r="D3" s="5" t="s">
        <v>77</v>
      </c>
      <c r="E3" s="4"/>
      <c r="F3" s="6" t="s">
        <v>76</v>
      </c>
    </row>
    <row r="4" spans="2:6" ht="30">
      <c r="B4" s="7"/>
      <c r="C4" s="7"/>
      <c r="D4" s="8" t="s">
        <v>84</v>
      </c>
      <c r="E4" s="4"/>
      <c r="F4" s="8" t="s">
        <v>85</v>
      </c>
    </row>
    <row r="5" spans="2:6" ht="15.75" thickBot="1">
      <c r="B5" s="9"/>
      <c r="C5" s="10"/>
      <c r="D5" s="11" t="s">
        <v>0</v>
      </c>
      <c r="E5" s="12"/>
      <c r="F5" s="11" t="s">
        <v>0</v>
      </c>
    </row>
    <row r="6" spans="2:6" ht="14.25">
      <c r="B6" s="13"/>
      <c r="C6" s="13"/>
      <c r="D6" s="9"/>
      <c r="E6" s="9"/>
      <c r="F6" s="9"/>
    </row>
    <row r="7" spans="2:6" ht="14.25">
      <c r="B7" s="9" t="s">
        <v>40</v>
      </c>
      <c r="C7" s="14">
        <v>4</v>
      </c>
      <c r="D7" s="15">
        <v>643702</v>
      </c>
      <c r="E7" s="16"/>
      <c r="F7" s="15">
        <v>514823</v>
      </c>
    </row>
    <row r="8" spans="2:6" ht="14.25">
      <c r="B8" s="9" t="s">
        <v>41</v>
      </c>
      <c r="C8" s="14">
        <v>4</v>
      </c>
      <c r="D8" s="17">
        <v>-191828</v>
      </c>
      <c r="E8" s="16"/>
      <c r="F8" s="15">
        <v>-156195</v>
      </c>
    </row>
    <row r="9" spans="2:6" ht="15">
      <c r="B9" s="18" t="s">
        <v>42</v>
      </c>
      <c r="C9" s="18"/>
      <c r="D9" s="19">
        <f>D7+D8</f>
        <v>451874</v>
      </c>
      <c r="E9" s="20"/>
      <c r="F9" s="19">
        <f>F7+F8</f>
        <v>358628</v>
      </c>
    </row>
    <row r="10" spans="2:6" ht="14.25">
      <c r="B10" s="21"/>
      <c r="C10" s="21"/>
      <c r="D10" s="22"/>
      <c r="E10" s="9"/>
      <c r="F10" s="9"/>
    </row>
    <row r="11" spans="2:6" ht="14.25">
      <c r="B11" s="9" t="s">
        <v>43</v>
      </c>
      <c r="C11" s="14">
        <v>5</v>
      </c>
      <c r="D11" s="23">
        <v>172917</v>
      </c>
      <c r="E11" s="16"/>
      <c r="F11" s="15">
        <v>154787</v>
      </c>
    </row>
    <row r="12" spans="2:6" ht="14.25">
      <c r="B12" s="9" t="s">
        <v>44</v>
      </c>
      <c r="C12" s="14">
        <v>6</v>
      </c>
      <c r="D12" s="23">
        <v>-1412</v>
      </c>
      <c r="E12" s="16"/>
      <c r="F12" s="15">
        <v>-453</v>
      </c>
    </row>
    <row r="13" spans="2:8" ht="15">
      <c r="B13" s="18" t="s">
        <v>45</v>
      </c>
      <c r="C13" s="18"/>
      <c r="D13" s="19">
        <f>D11+D12</f>
        <v>171505</v>
      </c>
      <c r="E13" s="20"/>
      <c r="F13" s="19">
        <f>F11+F12</f>
        <v>154334</v>
      </c>
      <c r="H13" s="24"/>
    </row>
    <row r="14" spans="2:6" ht="14.25">
      <c r="B14" s="21"/>
      <c r="C14" s="21"/>
      <c r="D14" s="9"/>
      <c r="E14" s="9"/>
      <c r="F14" s="9"/>
    </row>
    <row r="15" spans="2:6" ht="28.5">
      <c r="B15" s="25" t="s">
        <v>46</v>
      </c>
      <c r="C15" s="14">
        <v>7</v>
      </c>
      <c r="D15" s="15">
        <v>0</v>
      </c>
      <c r="E15" s="16"/>
      <c r="F15" s="15" t="s">
        <v>78</v>
      </c>
    </row>
    <row r="16" spans="2:6" ht="57">
      <c r="B16" s="25" t="s">
        <v>47</v>
      </c>
      <c r="C16" s="14"/>
      <c r="D16" s="23">
        <v>1556</v>
      </c>
      <c r="E16" s="16"/>
      <c r="F16" s="15">
        <v>2093</v>
      </c>
    </row>
    <row r="17" spans="2:6" ht="14.25">
      <c r="B17" s="21" t="s">
        <v>48</v>
      </c>
      <c r="D17" s="23">
        <v>78089</v>
      </c>
      <c r="E17" s="16"/>
      <c r="F17" s="15">
        <v>89444</v>
      </c>
    </row>
    <row r="18" spans="2:6" ht="28.5">
      <c r="B18" s="25" t="s">
        <v>49</v>
      </c>
      <c r="C18" s="14">
        <v>8</v>
      </c>
      <c r="D18" s="23"/>
      <c r="E18" s="16"/>
      <c r="F18" s="15"/>
    </row>
    <row r="19" spans="2:8" ht="14.25">
      <c r="B19" s="21" t="s">
        <v>50</v>
      </c>
      <c r="D19" s="23">
        <v>8034</v>
      </c>
      <c r="E19" s="16"/>
      <c r="F19" s="15">
        <v>24462</v>
      </c>
      <c r="G19" s="26"/>
      <c r="H19" s="26"/>
    </row>
    <row r="20" spans="2:8" ht="15">
      <c r="B20" s="18" t="s">
        <v>51</v>
      </c>
      <c r="C20" s="18"/>
      <c r="D20" s="27">
        <f>SUM(D9,D13,D15:D19)</f>
        <v>711058</v>
      </c>
      <c r="E20" s="20"/>
      <c r="F20" s="20">
        <f>SUM(F9,F13,F15:F19)</f>
        <v>628961</v>
      </c>
      <c r="G20" s="26"/>
      <c r="H20" s="26"/>
    </row>
    <row r="21" spans="2:6" ht="14.25">
      <c r="B21" s="21"/>
      <c r="C21" s="21"/>
      <c r="D21" s="22"/>
      <c r="E21" s="9"/>
      <c r="F21" s="9"/>
    </row>
    <row r="22" spans="2:6" ht="17.25" customHeight="1">
      <c r="B22" s="28" t="s">
        <v>52</v>
      </c>
      <c r="C22" s="14">
        <v>9</v>
      </c>
      <c r="D22" s="29">
        <v>-10436</v>
      </c>
      <c r="E22" s="16"/>
      <c r="F22" s="15">
        <v>3268</v>
      </c>
    </row>
    <row r="23" spans="2:6" ht="17.25" customHeight="1">
      <c r="B23" s="28" t="s">
        <v>53</v>
      </c>
      <c r="C23" s="14">
        <v>10</v>
      </c>
      <c r="D23" s="23">
        <v>-274347</v>
      </c>
      <c r="E23" s="16"/>
      <c r="F23" s="15">
        <v>-254073</v>
      </c>
    </row>
    <row r="24" spans="2:6" ht="14.25">
      <c r="B24" s="30" t="s">
        <v>54</v>
      </c>
      <c r="C24" s="14">
        <v>11</v>
      </c>
      <c r="D24" s="29">
        <v>-233220</v>
      </c>
      <c r="E24" s="16"/>
      <c r="F24" s="15">
        <v>-193077</v>
      </c>
    </row>
    <row r="25" spans="2:6" ht="15">
      <c r="B25" s="31" t="s">
        <v>55</v>
      </c>
      <c r="C25" s="31"/>
      <c r="D25" s="27">
        <f>SUM(D20:D24)</f>
        <v>193055</v>
      </c>
      <c r="E25" s="20"/>
      <c r="F25" s="20">
        <f>SUM(F20:F24)</f>
        <v>185079</v>
      </c>
    </row>
    <row r="26" spans="2:6" ht="14.25">
      <c r="B26" s="13"/>
      <c r="C26" s="13"/>
      <c r="D26" s="22"/>
      <c r="E26" s="9"/>
      <c r="F26" s="9"/>
    </row>
    <row r="27" spans="2:6" ht="14.25">
      <c r="B27" s="13" t="s">
        <v>56</v>
      </c>
      <c r="C27" s="14">
        <v>12</v>
      </c>
      <c r="D27" s="23">
        <v>-11004</v>
      </c>
      <c r="E27" s="16"/>
      <c r="F27" s="15">
        <v>-20020</v>
      </c>
    </row>
    <row r="28" spans="2:9" ht="15.75" thickBot="1">
      <c r="B28" s="31" t="s">
        <v>57</v>
      </c>
      <c r="C28" s="31"/>
      <c r="D28" s="32">
        <f>SUM(D25:D27)</f>
        <v>182051</v>
      </c>
      <c r="E28" s="20"/>
      <c r="F28" s="32">
        <f>SUM(F25:F27)</f>
        <v>165059</v>
      </c>
      <c r="G28" s="24"/>
      <c r="H28" s="24"/>
      <c r="I28" s="24"/>
    </row>
    <row r="29" spans="2:6" ht="15" thickTop="1">
      <c r="B29" s="33"/>
      <c r="C29" s="34"/>
      <c r="D29" s="35"/>
      <c r="E29" s="36"/>
      <c r="F29" s="35"/>
    </row>
    <row r="30" ht="15">
      <c r="B30" s="37" t="s">
        <v>58</v>
      </c>
    </row>
    <row r="31" ht="14.25">
      <c r="B31" s="4" t="s">
        <v>59</v>
      </c>
    </row>
    <row r="32" spans="2:6" ht="14.25">
      <c r="B32" s="39" t="s">
        <v>60</v>
      </c>
      <c r="D32" s="15">
        <v>0</v>
      </c>
      <c r="E32" s="16"/>
      <c r="F32" s="15">
        <v>0</v>
      </c>
    </row>
    <row r="33" spans="2:6" ht="28.5">
      <c r="B33" s="40" t="s">
        <v>61</v>
      </c>
      <c r="D33" s="15">
        <v>0</v>
      </c>
      <c r="E33" s="16"/>
      <c r="F33" s="15">
        <v>0</v>
      </c>
    </row>
    <row r="34" spans="2:6" ht="14.25">
      <c r="B34" s="41" t="s">
        <v>62</v>
      </c>
      <c r="D34" s="15"/>
      <c r="E34" s="16"/>
      <c r="F34" s="15"/>
    </row>
    <row r="35" spans="2:6" ht="15">
      <c r="B35" s="37" t="s">
        <v>63</v>
      </c>
      <c r="D35" s="42">
        <f>SUM(D32:D34)</f>
        <v>0</v>
      </c>
      <c r="E35" s="43"/>
      <c r="F35" s="42">
        <f>SUM(F32:F34)</f>
        <v>0</v>
      </c>
    </row>
    <row r="36" spans="2:8" ht="15.75" thickBot="1">
      <c r="B36" s="37" t="s">
        <v>64</v>
      </c>
      <c r="D36" s="44">
        <f>D35+D28</f>
        <v>182051</v>
      </c>
      <c r="E36" s="45"/>
      <c r="F36" s="44">
        <f>F35+F28</f>
        <v>165059</v>
      </c>
      <c r="H36" s="24"/>
    </row>
    <row r="37" spans="4:6" ht="15" thickTop="1">
      <c r="D37" s="24"/>
      <c r="E37" s="46"/>
      <c r="F37" s="24"/>
    </row>
    <row r="39" ht="15">
      <c r="B39" s="37" t="s">
        <v>65</v>
      </c>
    </row>
    <row r="40" spans="2:6" ht="14.25">
      <c r="B40" s="39" t="s">
        <v>66</v>
      </c>
      <c r="D40" s="24">
        <v>0</v>
      </c>
      <c r="E40" s="46"/>
      <c r="F40" s="24">
        <v>0</v>
      </c>
    </row>
    <row r="41" spans="2:6" ht="14.25">
      <c r="B41" s="39" t="s">
        <v>67</v>
      </c>
      <c r="D41" s="24">
        <v>0</v>
      </c>
      <c r="E41" s="46"/>
      <c r="F41" s="24">
        <v>0</v>
      </c>
    </row>
    <row r="42" spans="2:6" ht="15">
      <c r="B42" s="37" t="s">
        <v>57</v>
      </c>
      <c r="D42" s="47">
        <f>D28</f>
        <v>182051</v>
      </c>
      <c r="E42" s="45"/>
      <c r="F42" s="47">
        <f>F28</f>
        <v>165059</v>
      </c>
    </row>
    <row r="43" spans="2:6" ht="15">
      <c r="B43" s="37" t="s">
        <v>68</v>
      </c>
      <c r="D43" s="24">
        <f>D28-D42</f>
        <v>0</v>
      </c>
      <c r="E43" s="46"/>
      <c r="F43" s="24">
        <f>F28-F42</f>
        <v>0</v>
      </c>
    </row>
    <row r="44" spans="2:6" ht="14.25">
      <c r="B44" s="39" t="s">
        <v>66</v>
      </c>
      <c r="D44" s="24">
        <v>0</v>
      </c>
      <c r="E44" s="46"/>
      <c r="F44" s="24">
        <v>0</v>
      </c>
    </row>
    <row r="45" spans="2:6" ht="14.25">
      <c r="B45" s="39" t="s">
        <v>67</v>
      </c>
      <c r="D45" s="24">
        <v>0</v>
      </c>
      <c r="E45" s="46"/>
      <c r="F45" s="24">
        <v>0</v>
      </c>
    </row>
    <row r="46" spans="2:9" ht="15">
      <c r="B46" s="37" t="s">
        <v>64</v>
      </c>
      <c r="D46" s="47">
        <f>D36</f>
        <v>182051</v>
      </c>
      <c r="E46" s="45"/>
      <c r="F46" s="47">
        <f>F36</f>
        <v>165059</v>
      </c>
      <c r="I46" s="24"/>
    </row>
    <row r="47" spans="2:6" ht="15">
      <c r="B47" s="37"/>
      <c r="D47" s="45"/>
      <c r="E47" s="45"/>
      <c r="F47" s="45"/>
    </row>
    <row r="48" spans="2:6" ht="14.25">
      <c r="B48" s="33"/>
      <c r="D48" s="48">
        <f>D36-D46</f>
        <v>0</v>
      </c>
      <c r="E48" s="49"/>
      <c r="F48" s="48">
        <f>F36-F46</f>
        <v>0</v>
      </c>
    </row>
    <row r="50" spans="2:5" ht="14.25">
      <c r="B50" s="4" t="s">
        <v>87</v>
      </c>
      <c r="D50" s="26"/>
      <c r="E50" s="4"/>
    </row>
    <row r="51" spans="2:6" ht="14.25">
      <c r="B51" s="4" t="s">
        <v>88</v>
      </c>
      <c r="D51" s="26"/>
      <c r="E51" s="4"/>
      <c r="F51" s="4" t="s">
        <v>89</v>
      </c>
    </row>
    <row r="54" spans="2:6" ht="14.25">
      <c r="B54" s="4" t="s">
        <v>74</v>
      </c>
      <c r="F54" s="4" t="s">
        <v>39</v>
      </c>
    </row>
    <row r="58" ht="14.25">
      <c r="B58" s="4" t="s">
        <v>86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d_jumagulova</cp:lastModifiedBy>
  <cp:lastPrinted>2013-11-04T11:00:26Z</cp:lastPrinted>
  <dcterms:created xsi:type="dcterms:W3CDTF">1996-10-08T23:32:33Z</dcterms:created>
  <dcterms:modified xsi:type="dcterms:W3CDTF">2013-11-04T11:00:28Z</dcterms:modified>
  <cp:category/>
  <cp:version/>
  <cp:contentType/>
  <cp:contentStatus/>
</cp:coreProperties>
</file>